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Temp\TSIL\Final1\"/>
    </mc:Choice>
  </mc:AlternateContent>
  <xr:revisionPtr revIDLastSave="0" documentId="13_ncr:1_{33B1FDE7-672C-4646-9BF3-55BCF5C002F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9" i="1" l="1"/>
  <c r="H47" i="1"/>
  <c r="F45" i="1"/>
  <c r="F46" i="1" s="1"/>
  <c r="F47" i="1" s="1"/>
  <c r="F48" i="1" s="1"/>
  <c r="F49" i="1" s="1"/>
  <c r="H44" i="1"/>
  <c r="H56" i="1" s="1"/>
  <c r="H57" i="1" s="1"/>
  <c r="C64" i="1" l="1"/>
  <c r="B64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D36" i="1"/>
  <c r="H35" i="1"/>
  <c r="I35" i="1" s="1"/>
  <c r="G35" i="1"/>
  <c r="H34" i="1"/>
  <c r="I34" i="1" s="1"/>
  <c r="G34" i="1"/>
  <c r="H33" i="1"/>
  <c r="I33" i="1" s="1"/>
  <c r="G33" i="1"/>
  <c r="H32" i="1"/>
  <c r="I32" i="1" s="1"/>
  <c r="G32" i="1"/>
  <c r="H31" i="1"/>
  <c r="I31" i="1" s="1"/>
  <c r="G31" i="1"/>
  <c r="H30" i="1"/>
  <c r="I30" i="1" s="1"/>
  <c r="G30" i="1"/>
  <c r="H29" i="1"/>
  <c r="I29" i="1" s="1"/>
  <c r="G29" i="1"/>
  <c r="H28" i="1"/>
  <c r="I28" i="1" s="1"/>
  <c r="G28" i="1"/>
  <c r="H27" i="1"/>
  <c r="I27" i="1" s="1"/>
  <c r="G27" i="1"/>
  <c r="H26" i="1"/>
  <c r="I26" i="1" s="1"/>
  <c r="G26" i="1"/>
  <c r="H25" i="1"/>
  <c r="I25" i="1" s="1"/>
  <c r="G25" i="1"/>
  <c r="H24" i="1"/>
  <c r="I24" i="1" s="1"/>
  <c r="G24" i="1"/>
  <c r="H23" i="1"/>
  <c r="I23" i="1" s="1"/>
  <c r="G23" i="1"/>
  <c r="H22" i="1"/>
  <c r="I22" i="1" s="1"/>
  <c r="G22" i="1"/>
  <c r="H21" i="1"/>
  <c r="I21" i="1" s="1"/>
  <c r="G21" i="1"/>
  <c r="H20" i="1"/>
  <c r="I20" i="1" s="1"/>
  <c r="G20" i="1"/>
  <c r="H19" i="1"/>
  <c r="I19" i="1" s="1"/>
  <c r="G19" i="1"/>
  <c r="H18" i="1"/>
  <c r="I18" i="1" s="1"/>
  <c r="G18" i="1"/>
  <c r="H17" i="1"/>
  <c r="I17" i="1" s="1"/>
  <c r="G17" i="1"/>
  <c r="H16" i="1"/>
  <c r="I16" i="1" s="1"/>
  <c r="G16" i="1"/>
  <c r="H15" i="1"/>
  <c r="I15" i="1" s="1"/>
  <c r="G15" i="1"/>
  <c r="H14" i="1"/>
  <c r="I14" i="1" s="1"/>
  <c r="G14" i="1"/>
  <c r="H13" i="1"/>
  <c r="I13" i="1" s="1"/>
  <c r="G13" i="1"/>
  <c r="H12" i="1"/>
  <c r="I12" i="1" s="1"/>
  <c r="G12" i="1"/>
  <c r="H11" i="1"/>
  <c r="I11" i="1" s="1"/>
  <c r="G11" i="1"/>
  <c r="H10" i="1"/>
  <c r="I10" i="1" s="1"/>
  <c r="G10" i="1"/>
  <c r="H9" i="1"/>
  <c r="I9" i="1" s="1"/>
  <c r="G9" i="1"/>
  <c r="H8" i="1"/>
  <c r="I8" i="1" s="1"/>
  <c r="G8" i="1"/>
  <c r="H7" i="1"/>
  <c r="I7" i="1" s="1"/>
  <c r="G7" i="1"/>
  <c r="H6" i="1"/>
  <c r="I6" i="1" s="1"/>
  <c r="G6" i="1"/>
  <c r="H5" i="1"/>
  <c r="I5" i="1" s="1"/>
  <c r="G5" i="1"/>
  <c r="H4" i="1"/>
  <c r="I4" i="1" s="1"/>
  <c r="G4" i="1"/>
</calcChain>
</file>

<file path=xl/sharedStrings.xml><?xml version="1.0" encoding="utf-8"?>
<sst xmlns="http://schemas.openxmlformats.org/spreadsheetml/2006/main" count="148" uniqueCount="111">
  <si>
    <t>A continuación se muestra una tabla que contiene información sobre distintos establecimientos agropecuarios dedicados al cultivo de soja.</t>
  </si>
  <si>
    <t>CATEGORIA</t>
  </si>
  <si>
    <t>CODIGO</t>
  </si>
  <si>
    <t>CAMPO</t>
  </si>
  <si>
    <t>NETO</t>
  </si>
  <si>
    <t>HAS</t>
  </si>
  <si>
    <t>RENDIMIENTO</t>
  </si>
  <si>
    <t>PUNTO 1</t>
  </si>
  <si>
    <t>PUNTO 2</t>
  </si>
  <si>
    <t>PUNTO 5</t>
  </si>
  <si>
    <t>A6</t>
  </si>
  <si>
    <t>GA</t>
  </si>
  <si>
    <t>GARCIA</t>
  </si>
  <si>
    <t>A2</t>
  </si>
  <si>
    <t>MO</t>
  </si>
  <si>
    <t>MONGE</t>
  </si>
  <si>
    <t>A8</t>
  </si>
  <si>
    <t>IS</t>
  </si>
  <si>
    <t>ISOLA</t>
  </si>
  <si>
    <t>A4</t>
  </si>
  <si>
    <t>FA</t>
  </si>
  <si>
    <t>FAVOLE</t>
  </si>
  <si>
    <t>A1</t>
  </si>
  <si>
    <t>SA</t>
  </si>
  <si>
    <t>SANDRA</t>
  </si>
  <si>
    <t>PA</t>
  </si>
  <si>
    <t>PAC</t>
  </si>
  <si>
    <t>IZ</t>
  </si>
  <si>
    <t>IZURIETA</t>
  </si>
  <si>
    <t>A7</t>
  </si>
  <si>
    <t>TO</t>
  </si>
  <si>
    <t>TONIOTTI</t>
  </si>
  <si>
    <t>A3</t>
  </si>
  <si>
    <t>CR</t>
  </si>
  <si>
    <t>CARLOS</t>
  </si>
  <si>
    <t>EP</t>
  </si>
  <si>
    <t>EL PINGO</t>
  </si>
  <si>
    <t>BO</t>
  </si>
  <si>
    <t>BOHELER CISNES</t>
  </si>
  <si>
    <t>DU</t>
  </si>
  <si>
    <t>DUARTE</t>
  </si>
  <si>
    <t>MA</t>
  </si>
  <si>
    <t>MASSA</t>
  </si>
  <si>
    <t>BA</t>
  </si>
  <si>
    <t>BARBERIS</t>
  </si>
  <si>
    <t>ME</t>
  </si>
  <si>
    <t>MELLANO</t>
  </si>
  <si>
    <t>BE</t>
  </si>
  <si>
    <t>BENITO</t>
  </si>
  <si>
    <t>BU</t>
  </si>
  <si>
    <t>BUSSANDRI</t>
  </si>
  <si>
    <t>TA</t>
  </si>
  <si>
    <t>TALLONE</t>
  </si>
  <si>
    <t>BT</t>
  </si>
  <si>
    <t>BOLLATTI</t>
  </si>
  <si>
    <t>QU</t>
  </si>
  <si>
    <t>QUIÑONERO</t>
  </si>
  <si>
    <t>GI</t>
  </si>
  <si>
    <t>GIOVANA</t>
  </si>
  <si>
    <t>BF</t>
  </si>
  <si>
    <t>BOHELER EUFEMIA</t>
  </si>
  <si>
    <t>MR</t>
  </si>
  <si>
    <t>MORELLATTO</t>
  </si>
  <si>
    <t>LE</t>
  </si>
  <si>
    <t>LEÑA</t>
  </si>
  <si>
    <t>MD</t>
  </si>
  <si>
    <t>MORANDI</t>
  </si>
  <si>
    <t>SL</t>
  </si>
  <si>
    <t>SAN LUIS</t>
  </si>
  <si>
    <t>DH</t>
  </si>
  <si>
    <t>DANGELO HUANCHILLA</t>
  </si>
  <si>
    <t>DL</t>
  </si>
  <si>
    <t>DANGELO LAS VERTIENTES</t>
  </si>
  <si>
    <t>AI</t>
  </si>
  <si>
    <t>AICHINO ANA</t>
  </si>
  <si>
    <t>DM</t>
  </si>
  <si>
    <t>DESMO MELLANO</t>
  </si>
  <si>
    <t>GG</t>
  </si>
  <si>
    <t>GIORGI</t>
  </si>
  <si>
    <t>TOTALES</t>
  </si>
  <si>
    <t>1- Del total de PRODUCCION NETA, ¿que porcentaje representa cada establecimiento?</t>
  </si>
  <si>
    <t>2- Agregar una columna que indique lo siguiente:</t>
  </si>
  <si>
    <t>EXCELENTE si el rendimiento es superior o igual a 3000 y son más de 200 has</t>
  </si>
  <si>
    <t>BUENO si es superior a 2200 has</t>
  </si>
  <si>
    <t>MALO para el resto de los casos</t>
  </si>
  <si>
    <t>3- Completar la columna CANTIDAD y TOTAL HAS con la cantidad de establecimientos y total de has. que pertenecen a cada categoria</t>
  </si>
  <si>
    <t>CANTIDAD</t>
  </si>
  <si>
    <t>TOTAL HAS</t>
  </si>
  <si>
    <t>A5</t>
  </si>
  <si>
    <t>A9</t>
  </si>
  <si>
    <t>A10</t>
  </si>
  <si>
    <t>4- Ingresando el codigo del establecimiento, obtener el nombre y la cantidad de HAS. Validar que el código de establecimiento exista.</t>
  </si>
  <si>
    <t>5- Agregar una columna que indique el costo TOTAL de alquiler por establecimiento según la siguiente tabla.</t>
  </si>
  <si>
    <t>ESTABLECIMIENTOS</t>
  </si>
  <si>
    <t>COSTO EN U$D POR HA</t>
  </si>
  <si>
    <t>EXCELENTE</t>
  </si>
  <si>
    <t>BUENO</t>
  </si>
  <si>
    <t>MALO</t>
  </si>
  <si>
    <t>6- Mostrar el RENDIMIENTO con el siguiente color de fondo según corresponda:</t>
  </si>
  <si>
    <t>SUPERIOR A 2800</t>
  </si>
  <si>
    <t>ENTRE 1500 y 2800</t>
  </si>
  <si>
    <t>MENOR QUE 1500</t>
  </si>
  <si>
    <t>RESULTADO</t>
  </si>
  <si>
    <t>PUNTO</t>
  </si>
  <si>
    <t>VALOR</t>
  </si>
  <si>
    <t>OBTENIDO</t>
  </si>
  <si>
    <t>% OBTENIDO</t>
  </si>
  <si>
    <t>NOTA FINAL</t>
  </si>
  <si>
    <t>LA SEGUNDA CONDICION EN EL SEGUNDO SI(Y NO VA</t>
  </si>
  <si>
    <t>FIJAR LOS RANGOS Y TOMAR LA CONDICION DE LA TABLA DE ABAJO</t>
  </si>
  <si>
    <t>BIEN, FALTÓ MULTIPLICAR POR LA CANTIDAD DE HAS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</si>
</sst>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Calibri"/>
      <scheme val="minor"/>
    </font>
    <font>
      <b/>
      <sz val="14"/>
      <name val="Calibri"/>
      <family val="2"/>
    </font>
    <font>
      <sz val="11"/>
      <name val="Calibri"/>
      <family val="2"/>
    </font>
    <font>
      <b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0"/>
      <color indexed="10"/>
      <name val="Arial"/>
      <family val="2"/>
    </font>
    <font>
      <b/>
      <sz val="14"/>
      <color indexed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9CCFF"/>
        <bgColor rgb="FF99CCFF"/>
      </patternFill>
    </fill>
    <fill>
      <patternFill patternType="solid">
        <fgColor rgb="FF008000"/>
        <bgColor rgb="FF008000"/>
      </patternFill>
    </fill>
    <fill>
      <patternFill patternType="solid">
        <fgColor rgb="FFFF0000"/>
        <bgColor rgb="FFFF0000"/>
      </patternFill>
    </fill>
    <fill>
      <patternFill patternType="solid">
        <fgColor indexed="10"/>
        <bgColor indexed="64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0" borderId="0" xfId="0" applyFont="1" applyAlignment="1"/>
    <xf numFmtId="49" fontId="4" fillId="0" borderId="7" xfId="0" applyNumberFormat="1" applyFont="1" applyBorder="1" applyAlignment="1">
      <alignment horizontal="center"/>
    </xf>
    <xf numFmtId="49" fontId="4" fillId="0" borderId="7" xfId="0" applyNumberFormat="1" applyFont="1" applyBorder="1" applyAlignment="1"/>
    <xf numFmtId="1" fontId="4" fillId="0" borderId="7" xfId="0" applyNumberFormat="1" applyFont="1" applyBorder="1" applyAlignment="1">
      <alignment horizontal="left"/>
    </xf>
    <xf numFmtId="1" fontId="4" fillId="0" borderId="7" xfId="0" applyNumberFormat="1" applyFont="1" applyBorder="1" applyAlignment="1">
      <alignment horizontal="right"/>
    </xf>
    <xf numFmtId="1" fontId="4" fillId="0" borderId="8" xfId="0" applyNumberFormat="1" applyFont="1" applyBorder="1" applyAlignment="1"/>
    <xf numFmtId="49" fontId="4" fillId="0" borderId="9" xfId="0" applyNumberFormat="1" applyFont="1" applyBorder="1" applyAlignment="1">
      <alignment horizontal="center"/>
    </xf>
    <xf numFmtId="49" fontId="4" fillId="0" borderId="9" xfId="0" applyNumberFormat="1" applyFont="1" applyBorder="1" applyAlignment="1"/>
    <xf numFmtId="1" fontId="4" fillId="0" borderId="9" xfId="0" applyNumberFormat="1" applyFont="1" applyBorder="1" applyAlignment="1">
      <alignment horizontal="left"/>
    </xf>
    <xf numFmtId="1" fontId="4" fillId="0" borderId="9" xfId="0" applyNumberFormat="1" applyFont="1" applyBorder="1" applyAlignment="1">
      <alignment horizontal="right"/>
    </xf>
    <xf numFmtId="1" fontId="4" fillId="0" borderId="10" xfId="0" applyNumberFormat="1" applyFont="1" applyBorder="1" applyAlignment="1"/>
    <xf numFmtId="0" fontId="4" fillId="0" borderId="9" xfId="0" applyFont="1" applyBorder="1" applyAlignment="1">
      <alignment horizontal="center"/>
    </xf>
    <xf numFmtId="0" fontId="4" fillId="0" borderId="9" xfId="0" applyFont="1" applyBorder="1" applyAlignment="1"/>
    <xf numFmtId="49" fontId="4" fillId="0" borderId="11" xfId="0" applyNumberFormat="1" applyFont="1" applyBorder="1" applyAlignment="1">
      <alignment horizontal="center"/>
    </xf>
    <xf numFmtId="49" fontId="4" fillId="0" borderId="11" xfId="0" applyNumberFormat="1" applyFont="1" applyBorder="1" applyAlignment="1"/>
    <xf numFmtId="1" fontId="4" fillId="0" borderId="11" xfId="0" applyNumberFormat="1" applyFont="1" applyBorder="1" applyAlignment="1">
      <alignment horizontal="left"/>
    </xf>
    <xf numFmtId="1" fontId="4" fillId="0" borderId="11" xfId="0" applyNumberFormat="1" applyFont="1" applyBorder="1" applyAlignment="1">
      <alignment horizontal="right"/>
    </xf>
    <xf numFmtId="1" fontId="4" fillId="0" borderId="12" xfId="0" applyNumberFormat="1" applyFont="1" applyBorder="1" applyAlignment="1"/>
    <xf numFmtId="0" fontId="3" fillId="3" borderId="13" xfId="0" applyFont="1" applyFill="1" applyBorder="1" applyAlignment="1"/>
    <xf numFmtId="3" fontId="3" fillId="3" borderId="14" xfId="0" applyNumberFormat="1" applyFont="1" applyFill="1" applyBorder="1" applyAlignment="1">
      <alignment horizontal="right"/>
    </xf>
    <xf numFmtId="1" fontId="3" fillId="3" borderId="14" xfId="0" applyNumberFormat="1" applyFont="1" applyFill="1" applyBorder="1" applyAlignment="1">
      <alignment horizontal="right"/>
    </xf>
    <xf numFmtId="1" fontId="4" fillId="0" borderId="0" xfId="0" applyNumberFormat="1" applyFont="1" applyAlignment="1">
      <alignment horizontal="right"/>
    </xf>
    <xf numFmtId="0" fontId="5" fillId="2" borderId="4" xfId="0" applyFont="1" applyFill="1" applyBorder="1" applyAlignment="1"/>
    <xf numFmtId="0" fontId="5" fillId="2" borderId="15" xfId="0" applyFont="1" applyFill="1" applyBorder="1" applyAlignment="1">
      <alignment horizontal="center"/>
    </xf>
    <xf numFmtId="0" fontId="4" fillId="0" borderId="16" xfId="0" applyFont="1" applyBorder="1" applyAlignment="1"/>
    <xf numFmtId="0" fontId="4" fillId="0" borderId="8" xfId="0" applyFont="1" applyBorder="1" applyAlignment="1"/>
    <xf numFmtId="0" fontId="4" fillId="0" borderId="17" xfId="0" applyFont="1" applyBorder="1" applyAlignment="1"/>
    <xf numFmtId="0" fontId="4" fillId="0" borderId="10" xfId="0" applyFont="1" applyBorder="1" applyAlignment="1"/>
    <xf numFmtId="0" fontId="4" fillId="0" borderId="18" xfId="0" applyFont="1" applyBorder="1" applyAlignment="1"/>
    <xf numFmtId="0" fontId="4" fillId="0" borderId="12" xfId="0" applyFont="1" applyBorder="1" applyAlignment="1"/>
    <xf numFmtId="3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2" borderId="19" xfId="0" applyFont="1" applyFill="1" applyBorder="1" applyAlignment="1"/>
    <xf numFmtId="0" fontId="5" fillId="2" borderId="20" xfId="0" applyFont="1" applyFill="1" applyBorder="1" applyAlignment="1"/>
    <xf numFmtId="0" fontId="4" fillId="0" borderId="21" xfId="0" applyFont="1" applyBorder="1" applyAlignment="1"/>
    <xf numFmtId="0" fontId="4" fillId="0" borderId="22" xfId="0" applyFont="1" applyBorder="1" applyAlignment="1"/>
    <xf numFmtId="0" fontId="5" fillId="4" borderId="23" xfId="0" applyFont="1" applyFill="1" applyBorder="1" applyAlignment="1"/>
    <xf numFmtId="0" fontId="5" fillId="2" borderId="23" xfId="0" applyFont="1" applyFill="1" applyBorder="1" applyAlignment="1"/>
    <xf numFmtId="0" fontId="5" fillId="5" borderId="23" xfId="0" applyFont="1" applyFill="1" applyBorder="1" applyAlignment="1"/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6" fillId="0" borderId="30" xfId="0" applyFont="1" applyBorder="1" applyAlignment="1">
      <alignment horizontal="right"/>
    </xf>
    <xf numFmtId="0" fontId="6" fillId="0" borderId="31" xfId="0" applyFont="1" applyBorder="1"/>
    <xf numFmtId="0" fontId="6" fillId="0" borderId="32" xfId="0" applyFont="1" applyBorder="1"/>
    <xf numFmtId="0" fontId="0" fillId="0" borderId="0" xfId="0"/>
    <xf numFmtId="0" fontId="7" fillId="6" borderId="33" xfId="0" applyFont="1" applyFill="1" applyBorder="1" applyAlignment="1">
      <alignment horizontal="left"/>
    </xf>
    <xf numFmtId="0" fontId="7" fillId="6" borderId="34" xfId="0" applyFont="1" applyFill="1" applyBorder="1" applyAlignment="1">
      <alignment horizontal="left"/>
    </xf>
    <xf numFmtId="0" fontId="7" fillId="6" borderId="35" xfId="0" applyFont="1" applyFill="1" applyBorder="1"/>
    <xf numFmtId="0" fontId="7" fillId="6" borderId="36" xfId="0" applyFont="1" applyFill="1" applyBorder="1" applyAlignment="1">
      <alignment horizontal="left"/>
    </xf>
    <xf numFmtId="0" fontId="7" fillId="6" borderId="37" xfId="0" applyFont="1" applyFill="1" applyBorder="1" applyAlignment="1">
      <alignment horizontal="left"/>
    </xf>
    <xf numFmtId="0" fontId="7" fillId="6" borderId="3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6" borderId="24" xfId="0" applyFont="1" applyFill="1" applyBorder="1" applyAlignment="1">
      <alignment horizontal="center"/>
    </xf>
    <xf numFmtId="0" fontId="3" fillId="6" borderId="25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99CC00"/>
          <bgColor rgb="FF99CC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0"/>
  <sheetViews>
    <sheetView tabSelected="1" topLeftCell="A45" workbookViewId="0">
      <selection activeCell="G59" sqref="G59"/>
    </sheetView>
  </sheetViews>
  <sheetFormatPr baseColWidth="10" defaultColWidth="14.44140625" defaultRowHeight="15" customHeight="1"/>
  <cols>
    <col min="1" max="1" width="26.33203125" customWidth="1"/>
    <col min="2" max="2" width="25.44140625" customWidth="1"/>
    <col min="3" max="3" width="25.109375" customWidth="1"/>
    <col min="4" max="4" width="24.5546875" customWidth="1"/>
    <col min="5" max="6" width="13.6640625" customWidth="1"/>
    <col min="7" max="8" width="17.44140625" customWidth="1"/>
    <col min="9" max="9" width="13.6640625" customWidth="1"/>
    <col min="10" max="11" width="10" customWidth="1"/>
  </cols>
  <sheetData>
    <row r="1" spans="1:11" ht="32.25" customHeight="1">
      <c r="A1" s="56" t="s">
        <v>0</v>
      </c>
      <c r="B1" s="57"/>
      <c r="C1" s="57"/>
      <c r="D1" s="57"/>
      <c r="E1" s="57"/>
      <c r="F1" s="57"/>
      <c r="G1" s="57"/>
      <c r="H1" s="58"/>
    </row>
    <row r="2" spans="1:11" ht="15.75" customHeight="1"/>
    <row r="3" spans="1:11" ht="18" customHeight="1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4"/>
      <c r="K3" s="4"/>
    </row>
    <row r="4" spans="1:11" ht="15.75" customHeight="1">
      <c r="A4" s="5" t="s">
        <v>10</v>
      </c>
      <c r="B4" s="6" t="s">
        <v>11</v>
      </c>
      <c r="C4" s="7" t="s">
        <v>12</v>
      </c>
      <c r="D4" s="8">
        <v>902072</v>
      </c>
      <c r="E4" s="8">
        <v>203</v>
      </c>
      <c r="F4" s="9">
        <v>4443.7044334975371</v>
      </c>
      <c r="G4" s="9">
        <f t="shared" ref="G4:G35" si="0">D4*100/$D$36</f>
        <v>5.3627363800043204</v>
      </c>
      <c r="H4" s="9" t="str">
        <f t="shared" ref="H4:H35" si="1">IF(AND(F4&gt;=3000,E4&gt;=200),"EXCELENTE",IF(AND(F4&gt;=2200,E4&lt;=200),"BUENO","MALO"))</f>
        <v>EXCELENTE</v>
      </c>
      <c r="I4">
        <f>IF(H4="EXCELENTE",$B$71,IF(H4="BUENO",$B$72,$B$73))</f>
        <v>330</v>
      </c>
    </row>
    <row r="5" spans="1:11" ht="15.75" customHeight="1">
      <c r="A5" s="10" t="s">
        <v>13</v>
      </c>
      <c r="B5" s="11" t="s">
        <v>14</v>
      </c>
      <c r="C5" s="12" t="s">
        <v>15</v>
      </c>
      <c r="D5" s="13">
        <v>334908</v>
      </c>
      <c r="E5" s="13">
        <v>93</v>
      </c>
      <c r="F5" s="14">
        <v>3601.1612903225805</v>
      </c>
      <c r="G5" s="9">
        <f t="shared" si="0"/>
        <v>1.990997742480076</v>
      </c>
      <c r="H5" s="9" t="str">
        <f t="shared" si="1"/>
        <v>BUENO</v>
      </c>
      <c r="I5">
        <f>IF(H5="EXCELENTE",$B$71,IF(H5="BUENO",$B$72,$B$73))</f>
        <v>300</v>
      </c>
    </row>
    <row r="6" spans="1:11" ht="15.75" customHeight="1">
      <c r="A6" s="10" t="s">
        <v>16</v>
      </c>
      <c r="B6" s="11" t="s">
        <v>17</v>
      </c>
      <c r="C6" s="12" t="s">
        <v>18</v>
      </c>
      <c r="D6" s="13">
        <v>93925</v>
      </c>
      <c r="E6" s="13">
        <v>30</v>
      </c>
      <c r="F6" s="14">
        <v>3130.8333333333335</v>
      </c>
      <c r="G6" s="9">
        <f t="shared" si="0"/>
        <v>0.55837562244688432</v>
      </c>
      <c r="H6" s="9" t="str">
        <f t="shared" si="1"/>
        <v>BUENO</v>
      </c>
      <c r="I6">
        <f t="shared" ref="I6:I35" si="2">IF(H6="EXCELENTE",$B$71,IF(H6="BUENO",$B$72,$B$73))</f>
        <v>300</v>
      </c>
    </row>
    <row r="7" spans="1:11" ht="15.75" customHeight="1">
      <c r="A7" s="10" t="s">
        <v>19</v>
      </c>
      <c r="B7" s="11" t="s">
        <v>20</v>
      </c>
      <c r="C7" s="12" t="s">
        <v>21</v>
      </c>
      <c r="D7" s="13">
        <v>490346</v>
      </c>
      <c r="E7" s="13">
        <v>200</v>
      </c>
      <c r="F7" s="14">
        <v>2451.73</v>
      </c>
      <c r="G7" s="9">
        <f t="shared" si="0"/>
        <v>2.915062581467553</v>
      </c>
      <c r="H7" s="9" t="str">
        <f t="shared" si="1"/>
        <v>BUENO</v>
      </c>
      <c r="I7">
        <f t="shared" si="2"/>
        <v>300</v>
      </c>
    </row>
    <row r="8" spans="1:11" ht="15.75" customHeight="1">
      <c r="A8" s="10" t="s">
        <v>22</v>
      </c>
      <c r="B8" s="11" t="s">
        <v>23</v>
      </c>
      <c r="C8" s="12" t="s">
        <v>24</v>
      </c>
      <c r="D8" s="13">
        <v>1083312</v>
      </c>
      <c r="E8" s="13">
        <v>422</v>
      </c>
      <c r="F8" s="14">
        <v>2567.0900473933648</v>
      </c>
      <c r="G8" s="9">
        <f t="shared" si="0"/>
        <v>6.4401917732678111</v>
      </c>
      <c r="H8" s="9" t="str">
        <f t="shared" si="1"/>
        <v>MALO</v>
      </c>
      <c r="I8">
        <f t="shared" si="2"/>
        <v>270</v>
      </c>
    </row>
    <row r="9" spans="1:11" ht="15.75" customHeight="1">
      <c r="A9" s="10" t="s">
        <v>13</v>
      </c>
      <c r="B9" s="11" t="s">
        <v>25</v>
      </c>
      <c r="C9" s="12" t="s">
        <v>26</v>
      </c>
      <c r="D9" s="13">
        <v>183689</v>
      </c>
      <c r="E9" s="13">
        <v>51</v>
      </c>
      <c r="F9" s="14">
        <v>3601.7450980392155</v>
      </c>
      <c r="G9" s="9">
        <f t="shared" si="0"/>
        <v>1.0920144765679609</v>
      </c>
      <c r="H9" s="9" t="str">
        <f t="shared" si="1"/>
        <v>BUENO</v>
      </c>
      <c r="I9">
        <f t="shared" si="2"/>
        <v>300</v>
      </c>
    </row>
    <row r="10" spans="1:11" ht="15.75" customHeight="1">
      <c r="A10" s="10" t="s">
        <v>22</v>
      </c>
      <c r="B10" s="11" t="s">
        <v>27</v>
      </c>
      <c r="C10" s="12" t="s">
        <v>28</v>
      </c>
      <c r="D10" s="13">
        <v>775623</v>
      </c>
      <c r="E10" s="13">
        <v>213</v>
      </c>
      <c r="F10" s="14">
        <v>3641.4225352112676</v>
      </c>
      <c r="G10" s="9">
        <f t="shared" si="0"/>
        <v>4.6110085217899366</v>
      </c>
      <c r="H10" s="9" t="str">
        <f t="shared" si="1"/>
        <v>EXCELENTE</v>
      </c>
      <c r="I10">
        <f t="shared" si="2"/>
        <v>330</v>
      </c>
    </row>
    <row r="11" spans="1:11" ht="15.75" customHeight="1">
      <c r="A11" s="10" t="s">
        <v>29</v>
      </c>
      <c r="B11" s="11" t="s">
        <v>30</v>
      </c>
      <c r="C11" s="12" t="s">
        <v>31</v>
      </c>
      <c r="D11" s="13">
        <v>1134674</v>
      </c>
      <c r="E11" s="13">
        <v>310</v>
      </c>
      <c r="F11" s="14">
        <v>3660.2387096774191</v>
      </c>
      <c r="G11" s="9">
        <f t="shared" si="0"/>
        <v>6.7455342137268675</v>
      </c>
      <c r="H11" s="9" t="str">
        <f t="shared" si="1"/>
        <v>EXCELENTE</v>
      </c>
      <c r="I11">
        <f t="shared" si="2"/>
        <v>330</v>
      </c>
    </row>
    <row r="12" spans="1:11" ht="15.75" customHeight="1">
      <c r="A12" s="10" t="s">
        <v>32</v>
      </c>
      <c r="B12" s="11" t="s">
        <v>33</v>
      </c>
      <c r="C12" s="12" t="s">
        <v>34</v>
      </c>
      <c r="D12" s="13">
        <v>801534</v>
      </c>
      <c r="E12" s="13">
        <v>187</v>
      </c>
      <c r="F12" s="14">
        <v>4286.2780748663099</v>
      </c>
      <c r="G12" s="9">
        <f t="shared" si="0"/>
        <v>4.7650470711987332</v>
      </c>
      <c r="H12" s="9" t="str">
        <f t="shared" si="1"/>
        <v>BUENO</v>
      </c>
      <c r="I12">
        <f t="shared" si="2"/>
        <v>300</v>
      </c>
    </row>
    <row r="13" spans="1:11" ht="15.75" customHeight="1">
      <c r="A13" s="10" t="s">
        <v>19</v>
      </c>
      <c r="B13" s="11" t="s">
        <v>35</v>
      </c>
      <c r="C13" s="12" t="s">
        <v>36</v>
      </c>
      <c r="D13" s="13">
        <v>1559111</v>
      </c>
      <c r="E13" s="13">
        <v>395</v>
      </c>
      <c r="F13" s="14">
        <v>3947.1164556962026</v>
      </c>
      <c r="G13" s="9">
        <f t="shared" si="0"/>
        <v>9.2687737566013766</v>
      </c>
      <c r="H13" s="9" t="str">
        <f t="shared" si="1"/>
        <v>EXCELENTE</v>
      </c>
      <c r="I13">
        <f t="shared" si="2"/>
        <v>330</v>
      </c>
    </row>
    <row r="14" spans="1:11" ht="15.75" customHeight="1">
      <c r="A14" s="10" t="s">
        <v>32</v>
      </c>
      <c r="B14" s="11" t="s">
        <v>37</v>
      </c>
      <c r="C14" s="12" t="s">
        <v>38</v>
      </c>
      <c r="D14" s="13">
        <v>316067</v>
      </c>
      <c r="E14" s="13">
        <v>107</v>
      </c>
      <c r="F14" s="14">
        <v>2953.8971962616824</v>
      </c>
      <c r="G14" s="9">
        <f t="shared" si="0"/>
        <v>1.8789897030600946</v>
      </c>
      <c r="H14" s="9" t="str">
        <f t="shared" si="1"/>
        <v>BUENO</v>
      </c>
      <c r="I14">
        <f t="shared" si="2"/>
        <v>300</v>
      </c>
    </row>
    <row r="15" spans="1:11" ht="15.75" customHeight="1">
      <c r="A15" s="10" t="s">
        <v>19</v>
      </c>
      <c r="B15" s="11" t="s">
        <v>39</v>
      </c>
      <c r="C15" s="12" t="s">
        <v>40</v>
      </c>
      <c r="D15" s="13">
        <v>0</v>
      </c>
      <c r="E15" s="13">
        <v>123</v>
      </c>
      <c r="F15" s="14">
        <v>0</v>
      </c>
      <c r="G15" s="9">
        <f t="shared" si="0"/>
        <v>0</v>
      </c>
      <c r="H15" s="9" t="str">
        <f t="shared" si="1"/>
        <v>MALO</v>
      </c>
      <c r="I15">
        <f t="shared" si="2"/>
        <v>270</v>
      </c>
    </row>
    <row r="16" spans="1:11" ht="15.75" customHeight="1">
      <c r="A16" s="10" t="s">
        <v>22</v>
      </c>
      <c r="B16" s="11" t="s">
        <v>41</v>
      </c>
      <c r="C16" s="12" t="s">
        <v>42</v>
      </c>
      <c r="D16" s="13">
        <v>288390</v>
      </c>
      <c r="E16" s="13">
        <v>128</v>
      </c>
      <c r="F16" s="14">
        <v>2253.046875</v>
      </c>
      <c r="G16" s="9">
        <f t="shared" si="0"/>
        <v>1.7144524435183068</v>
      </c>
      <c r="H16" s="9" t="str">
        <f t="shared" si="1"/>
        <v>BUENO</v>
      </c>
      <c r="I16">
        <f t="shared" si="2"/>
        <v>300</v>
      </c>
    </row>
    <row r="17" spans="1:9" ht="15.75" customHeight="1">
      <c r="A17" s="10" t="s">
        <v>13</v>
      </c>
      <c r="B17" s="11" t="s">
        <v>43</v>
      </c>
      <c r="C17" s="12" t="s">
        <v>44</v>
      </c>
      <c r="D17" s="13">
        <v>168195</v>
      </c>
      <c r="E17" s="13">
        <v>56</v>
      </c>
      <c r="F17" s="14">
        <v>3003.4821428571427</v>
      </c>
      <c r="G17" s="9">
        <f t="shared" si="0"/>
        <v>0.99990404916107223</v>
      </c>
      <c r="H17" s="9" t="str">
        <f t="shared" si="1"/>
        <v>BUENO</v>
      </c>
      <c r="I17">
        <f t="shared" si="2"/>
        <v>300</v>
      </c>
    </row>
    <row r="18" spans="1:9" ht="15.75" customHeight="1">
      <c r="A18" s="10" t="s">
        <v>32</v>
      </c>
      <c r="B18" s="11" t="s">
        <v>45</v>
      </c>
      <c r="C18" s="12" t="s">
        <v>46</v>
      </c>
      <c r="D18" s="13">
        <v>413441</v>
      </c>
      <c r="E18" s="13">
        <v>100</v>
      </c>
      <c r="F18" s="14">
        <v>4134.41</v>
      </c>
      <c r="G18" s="9">
        <f t="shared" si="0"/>
        <v>2.4578693182865297</v>
      </c>
      <c r="H18" s="9" t="str">
        <f t="shared" si="1"/>
        <v>BUENO</v>
      </c>
      <c r="I18">
        <f t="shared" si="2"/>
        <v>300</v>
      </c>
    </row>
    <row r="19" spans="1:9" ht="15.75" customHeight="1">
      <c r="A19" s="10" t="s">
        <v>22</v>
      </c>
      <c r="B19" s="11" t="s">
        <v>47</v>
      </c>
      <c r="C19" s="12" t="s">
        <v>48</v>
      </c>
      <c r="D19" s="13">
        <v>304157</v>
      </c>
      <c r="E19" s="13">
        <v>100</v>
      </c>
      <c r="F19" s="14">
        <v>3041.57</v>
      </c>
      <c r="G19" s="9">
        <f t="shared" si="0"/>
        <v>1.8081858312118924</v>
      </c>
      <c r="H19" s="9" t="str">
        <f t="shared" si="1"/>
        <v>BUENO</v>
      </c>
      <c r="I19">
        <f t="shared" si="2"/>
        <v>300</v>
      </c>
    </row>
    <row r="20" spans="1:9" ht="15.75" customHeight="1">
      <c r="A20" s="10" t="s">
        <v>13</v>
      </c>
      <c r="B20" s="11" t="s">
        <v>49</v>
      </c>
      <c r="C20" s="12" t="s">
        <v>50</v>
      </c>
      <c r="D20" s="13">
        <v>803603</v>
      </c>
      <c r="E20" s="13">
        <v>187</v>
      </c>
      <c r="F20" s="14">
        <v>4297.3422459893045</v>
      </c>
      <c r="G20" s="9">
        <f t="shared" si="0"/>
        <v>4.7773470889026735</v>
      </c>
      <c r="H20" s="9" t="str">
        <f t="shared" si="1"/>
        <v>BUENO</v>
      </c>
      <c r="I20">
        <f t="shared" si="2"/>
        <v>300</v>
      </c>
    </row>
    <row r="21" spans="1:9" ht="15.75" customHeight="1">
      <c r="A21" s="10" t="s">
        <v>29</v>
      </c>
      <c r="B21" s="11" t="s">
        <v>51</v>
      </c>
      <c r="C21" s="12" t="s">
        <v>52</v>
      </c>
      <c r="D21" s="13">
        <v>778665</v>
      </c>
      <c r="E21" s="13">
        <v>207</v>
      </c>
      <c r="F21" s="14">
        <v>3761.6666666666665</v>
      </c>
      <c r="G21" s="9">
        <f t="shared" si="0"/>
        <v>4.6290929364131292</v>
      </c>
      <c r="H21" s="9" t="str">
        <f t="shared" si="1"/>
        <v>EXCELENTE</v>
      </c>
      <c r="I21">
        <f t="shared" si="2"/>
        <v>330</v>
      </c>
    </row>
    <row r="22" spans="1:9" ht="15.75" customHeight="1">
      <c r="A22" s="10" t="s">
        <v>19</v>
      </c>
      <c r="B22" s="11" t="s">
        <v>53</v>
      </c>
      <c r="C22" s="12" t="s">
        <v>54</v>
      </c>
      <c r="D22" s="13">
        <v>464709</v>
      </c>
      <c r="E22" s="13">
        <v>124</v>
      </c>
      <c r="F22" s="14">
        <v>3747.6532258064517</v>
      </c>
      <c r="G22" s="9">
        <f t="shared" si="0"/>
        <v>2.7626529372549284</v>
      </c>
      <c r="H22" s="9" t="str">
        <f t="shared" si="1"/>
        <v>BUENO</v>
      </c>
      <c r="I22">
        <f t="shared" si="2"/>
        <v>300</v>
      </c>
    </row>
    <row r="23" spans="1:9" ht="15.75" customHeight="1">
      <c r="A23" s="10" t="s">
        <v>19</v>
      </c>
      <c r="B23" s="11" t="s">
        <v>39</v>
      </c>
      <c r="C23" s="12" t="s">
        <v>40</v>
      </c>
      <c r="D23" s="13">
        <v>489525</v>
      </c>
      <c r="E23" s="13">
        <v>68</v>
      </c>
      <c r="F23" s="14">
        <v>7198.8970588235297</v>
      </c>
      <c r="G23" s="9">
        <f t="shared" si="0"/>
        <v>2.9101818107885125</v>
      </c>
      <c r="H23" s="9" t="str">
        <f t="shared" si="1"/>
        <v>BUENO</v>
      </c>
      <c r="I23">
        <f t="shared" si="2"/>
        <v>300</v>
      </c>
    </row>
    <row r="24" spans="1:9" ht="15.75" customHeight="1">
      <c r="A24" s="10" t="s">
        <v>16</v>
      </c>
      <c r="B24" s="11" t="s">
        <v>55</v>
      </c>
      <c r="C24" s="12" t="s">
        <v>56</v>
      </c>
      <c r="D24" s="13">
        <v>607930</v>
      </c>
      <c r="E24" s="13">
        <v>117</v>
      </c>
      <c r="F24" s="14">
        <v>5195.9829059829062</v>
      </c>
      <c r="G24" s="9">
        <f t="shared" si="0"/>
        <v>3.6140888171853542</v>
      </c>
      <c r="H24" s="9" t="str">
        <f t="shared" si="1"/>
        <v>BUENO</v>
      </c>
      <c r="I24">
        <f t="shared" si="2"/>
        <v>300</v>
      </c>
    </row>
    <row r="25" spans="1:9" ht="15.75" customHeight="1">
      <c r="A25" s="10" t="s">
        <v>22</v>
      </c>
      <c r="B25" s="11" t="s">
        <v>57</v>
      </c>
      <c r="C25" s="12" t="s">
        <v>58</v>
      </c>
      <c r="D25" s="13">
        <v>0</v>
      </c>
      <c r="E25" s="13">
        <v>40</v>
      </c>
      <c r="F25" s="14">
        <v>0</v>
      </c>
      <c r="G25" s="9">
        <f t="shared" si="0"/>
        <v>0</v>
      </c>
      <c r="H25" s="9" t="str">
        <f t="shared" si="1"/>
        <v>MALO</v>
      </c>
      <c r="I25">
        <f t="shared" si="2"/>
        <v>270</v>
      </c>
    </row>
    <row r="26" spans="1:9" ht="15.75" customHeight="1">
      <c r="A26" s="10" t="s">
        <v>13</v>
      </c>
      <c r="B26" s="11" t="s">
        <v>59</v>
      </c>
      <c r="C26" s="12" t="s">
        <v>60</v>
      </c>
      <c r="D26" s="13">
        <v>388600</v>
      </c>
      <c r="E26" s="13">
        <v>130</v>
      </c>
      <c r="F26" s="14">
        <v>2989.2307692307691</v>
      </c>
      <c r="G26" s="9">
        <f t="shared" si="0"/>
        <v>2.3101918220160687</v>
      </c>
      <c r="H26" s="9" t="str">
        <f t="shared" si="1"/>
        <v>BUENO</v>
      </c>
      <c r="I26">
        <f t="shared" si="2"/>
        <v>300</v>
      </c>
    </row>
    <row r="27" spans="1:9" ht="15.75" customHeight="1">
      <c r="A27" s="10" t="s">
        <v>32</v>
      </c>
      <c r="B27" s="11" t="s">
        <v>61</v>
      </c>
      <c r="C27" s="12" t="s">
        <v>62</v>
      </c>
      <c r="D27" s="13">
        <v>405317</v>
      </c>
      <c r="E27" s="13">
        <v>169</v>
      </c>
      <c r="F27" s="14">
        <v>2398.3254437869823</v>
      </c>
      <c r="G27" s="9">
        <f t="shared" si="0"/>
        <v>2.4095728737109803</v>
      </c>
      <c r="H27" s="9" t="str">
        <f t="shared" si="1"/>
        <v>BUENO</v>
      </c>
      <c r="I27">
        <f t="shared" si="2"/>
        <v>300</v>
      </c>
    </row>
    <row r="28" spans="1:9" ht="15.75" customHeight="1">
      <c r="A28" s="10" t="s">
        <v>19</v>
      </c>
      <c r="B28" s="11" t="s">
        <v>63</v>
      </c>
      <c r="C28" s="12" t="s">
        <v>64</v>
      </c>
      <c r="D28" s="13">
        <v>397060</v>
      </c>
      <c r="E28" s="13">
        <v>92</v>
      </c>
      <c r="F28" s="14">
        <v>4315.869565217391</v>
      </c>
      <c r="G28" s="9">
        <f t="shared" si="0"/>
        <v>2.3604857561752448</v>
      </c>
      <c r="H28" s="9" t="str">
        <f t="shared" si="1"/>
        <v>BUENO</v>
      </c>
      <c r="I28">
        <f t="shared" si="2"/>
        <v>300</v>
      </c>
    </row>
    <row r="29" spans="1:9" ht="15.75" customHeight="1">
      <c r="A29" s="10" t="s">
        <v>13</v>
      </c>
      <c r="B29" s="11" t="s">
        <v>65</v>
      </c>
      <c r="C29" s="12" t="s">
        <v>66</v>
      </c>
      <c r="D29" s="13">
        <v>399782</v>
      </c>
      <c r="E29" s="13">
        <v>152</v>
      </c>
      <c r="F29" s="14">
        <v>2630.1447368421054</v>
      </c>
      <c r="G29" s="9">
        <f t="shared" si="0"/>
        <v>2.3766677997664125</v>
      </c>
      <c r="H29" s="9" t="str">
        <f t="shared" si="1"/>
        <v>BUENO</v>
      </c>
      <c r="I29">
        <f t="shared" si="2"/>
        <v>300</v>
      </c>
    </row>
    <row r="30" spans="1:9" ht="15.75" customHeight="1">
      <c r="A30" s="10" t="s">
        <v>16</v>
      </c>
      <c r="B30" s="11" t="s">
        <v>67</v>
      </c>
      <c r="C30" s="12" t="s">
        <v>68</v>
      </c>
      <c r="D30" s="13">
        <v>825918</v>
      </c>
      <c r="E30" s="13">
        <v>600</v>
      </c>
      <c r="F30" s="14">
        <v>1376.53</v>
      </c>
      <c r="G30" s="9">
        <f t="shared" si="0"/>
        <v>4.9100077438390821</v>
      </c>
      <c r="H30" s="9" t="str">
        <f t="shared" si="1"/>
        <v>MALO</v>
      </c>
      <c r="I30">
        <f t="shared" si="2"/>
        <v>270</v>
      </c>
    </row>
    <row r="31" spans="1:9" ht="15.75" customHeight="1">
      <c r="A31" s="10" t="s">
        <v>29</v>
      </c>
      <c r="B31" s="11" t="s">
        <v>69</v>
      </c>
      <c r="C31" s="12" t="s">
        <v>70</v>
      </c>
      <c r="D31" s="13">
        <v>1261028</v>
      </c>
      <c r="E31" s="13">
        <v>506</v>
      </c>
      <c r="F31" s="14">
        <v>2492.1501976284585</v>
      </c>
      <c r="G31" s="9">
        <f t="shared" si="0"/>
        <v>7.4966973055411197</v>
      </c>
      <c r="H31" s="9" t="str">
        <f t="shared" si="1"/>
        <v>MALO</v>
      </c>
      <c r="I31">
        <f t="shared" si="2"/>
        <v>270</v>
      </c>
    </row>
    <row r="32" spans="1:9" ht="15.75" customHeight="1">
      <c r="A32" s="10" t="s">
        <v>13</v>
      </c>
      <c r="B32" s="11" t="s">
        <v>71</v>
      </c>
      <c r="C32" s="12" t="s">
        <v>72</v>
      </c>
      <c r="D32" s="13">
        <v>803556</v>
      </c>
      <c r="E32" s="13">
        <v>569</v>
      </c>
      <c r="F32" s="14">
        <v>1412.2249560632688</v>
      </c>
      <c r="G32" s="9">
        <f t="shared" si="0"/>
        <v>4.7770676781573442</v>
      </c>
      <c r="H32" s="9" t="str">
        <f t="shared" si="1"/>
        <v>MALO</v>
      </c>
      <c r="I32">
        <f t="shared" si="2"/>
        <v>270</v>
      </c>
    </row>
    <row r="33" spans="1:11" ht="15.75" customHeight="1">
      <c r="A33" s="15" t="s">
        <v>32</v>
      </c>
      <c r="B33" s="16" t="s">
        <v>73</v>
      </c>
      <c r="C33" s="12" t="s">
        <v>74</v>
      </c>
      <c r="D33" s="13">
        <v>236086</v>
      </c>
      <c r="E33" s="13">
        <v>100</v>
      </c>
      <c r="F33" s="14">
        <v>2360.86</v>
      </c>
      <c r="G33" s="9">
        <f t="shared" si="0"/>
        <v>1.4035098983337251</v>
      </c>
      <c r="H33" s="9" t="str">
        <f t="shared" si="1"/>
        <v>BUENO</v>
      </c>
      <c r="I33">
        <f t="shared" si="2"/>
        <v>300</v>
      </c>
    </row>
    <row r="34" spans="1:11" ht="15.75" customHeight="1">
      <c r="A34" s="15" t="s">
        <v>13</v>
      </c>
      <c r="B34" s="16" t="s">
        <v>75</v>
      </c>
      <c r="C34" s="12" t="s">
        <v>76</v>
      </c>
      <c r="D34" s="13">
        <v>91370</v>
      </c>
      <c r="E34" s="13">
        <v>55</v>
      </c>
      <c r="F34" s="14">
        <v>1661.2727272727273</v>
      </c>
      <c r="G34" s="9">
        <f t="shared" si="0"/>
        <v>0.54318637873805509</v>
      </c>
      <c r="H34" s="9" t="str">
        <f t="shared" si="1"/>
        <v>MALO</v>
      </c>
      <c r="I34">
        <f t="shared" si="2"/>
        <v>270</v>
      </c>
    </row>
    <row r="35" spans="1:11" ht="15.75" customHeight="1">
      <c r="A35" s="17" t="s">
        <v>32</v>
      </c>
      <c r="B35" s="18" t="s">
        <v>77</v>
      </c>
      <c r="C35" s="19" t="s">
        <v>78</v>
      </c>
      <c r="D35" s="20">
        <v>18521</v>
      </c>
      <c r="E35" s="20">
        <v>10</v>
      </c>
      <c r="F35" s="21">
        <v>1852.1</v>
      </c>
      <c r="G35" s="9">
        <f t="shared" si="0"/>
        <v>0.11010566838795575</v>
      </c>
      <c r="H35" s="9" t="str">
        <f t="shared" si="1"/>
        <v>MALO</v>
      </c>
      <c r="I35">
        <f t="shared" si="2"/>
        <v>270</v>
      </c>
    </row>
    <row r="36" spans="1:11" ht="18" customHeight="1">
      <c r="A36" s="22" t="s">
        <v>79</v>
      </c>
      <c r="B36" s="22" t="s">
        <v>79</v>
      </c>
      <c r="C36" s="23"/>
      <c r="D36" s="23">
        <f>SUM(D4:D35)</f>
        <v>16821114</v>
      </c>
      <c r="E36" s="24"/>
      <c r="F36" s="23"/>
      <c r="G36" s="23"/>
      <c r="H36" s="23"/>
      <c r="I36" s="4"/>
      <c r="J36" s="4"/>
      <c r="K36" s="4"/>
    </row>
    <row r="37" spans="1:11" ht="15.75" customHeight="1">
      <c r="C37" s="25"/>
      <c r="D37" s="25"/>
      <c r="E37" s="25"/>
      <c r="F37" s="25"/>
    </row>
    <row r="38" spans="1:11" ht="15.75" customHeight="1">
      <c r="C38" s="25"/>
      <c r="D38" s="25"/>
      <c r="E38" s="25"/>
      <c r="F38" s="25"/>
    </row>
    <row r="39" spans="1:11" ht="15.75" customHeight="1">
      <c r="A39" t="s">
        <v>80</v>
      </c>
      <c r="C39" s="25"/>
      <c r="D39" s="25"/>
      <c r="E39" s="25"/>
      <c r="F39" s="25"/>
    </row>
    <row r="40" spans="1:11" ht="15.75" customHeight="1">
      <c r="C40" s="25"/>
      <c r="D40" s="25"/>
      <c r="E40" s="25"/>
      <c r="F40" s="25"/>
    </row>
    <row r="41" spans="1:11" ht="15.75" customHeight="1" thickBot="1">
      <c r="A41" t="s">
        <v>81</v>
      </c>
      <c r="C41" s="25"/>
      <c r="D41" s="25"/>
      <c r="E41" s="25"/>
      <c r="F41" s="25"/>
    </row>
    <row r="42" spans="1:11" ht="15.75" customHeight="1" thickBot="1">
      <c r="A42" t="s">
        <v>82</v>
      </c>
      <c r="C42" s="25"/>
      <c r="D42" s="25"/>
      <c r="E42" s="25"/>
      <c r="F42" s="59" t="s">
        <v>102</v>
      </c>
      <c r="G42" s="60"/>
      <c r="H42" s="61"/>
    </row>
    <row r="43" spans="1:11" ht="15.75" customHeight="1">
      <c r="A43" t="s">
        <v>83</v>
      </c>
      <c r="C43" s="25"/>
      <c r="D43" s="25"/>
      <c r="E43" s="25"/>
      <c r="F43" s="43" t="s">
        <v>103</v>
      </c>
      <c r="G43" s="44" t="s">
        <v>104</v>
      </c>
      <c r="H43" s="45" t="s">
        <v>105</v>
      </c>
    </row>
    <row r="44" spans="1:11" ht="15.75" customHeight="1">
      <c r="A44" t="s">
        <v>84</v>
      </c>
      <c r="C44" s="25"/>
      <c r="D44" s="25"/>
      <c r="E44" s="25"/>
      <c r="F44" s="46">
        <v>1</v>
      </c>
      <c r="G44" s="47">
        <v>15</v>
      </c>
      <c r="H44" s="48">
        <f>+G44</f>
        <v>15</v>
      </c>
    </row>
    <row r="45" spans="1:11" ht="15.75" customHeight="1">
      <c r="C45" s="25"/>
      <c r="D45" s="25"/>
      <c r="E45" s="25"/>
      <c r="F45" s="46">
        <f>+F44+1</f>
        <v>2</v>
      </c>
      <c r="G45" s="47">
        <v>15</v>
      </c>
      <c r="H45" s="48">
        <v>10</v>
      </c>
      <c r="I45" t="s">
        <v>108</v>
      </c>
    </row>
    <row r="46" spans="1:11" ht="15.75" customHeight="1">
      <c r="A46" t="s">
        <v>85</v>
      </c>
      <c r="C46" s="25"/>
      <c r="D46" s="25"/>
      <c r="E46" s="25"/>
      <c r="F46" s="46">
        <f>+F45+1</f>
        <v>3</v>
      </c>
      <c r="G46" s="47">
        <v>25</v>
      </c>
      <c r="H46" s="48">
        <v>12</v>
      </c>
      <c r="I46" t="s">
        <v>109</v>
      </c>
    </row>
    <row r="47" spans="1:11" ht="15.75" customHeight="1" thickBot="1">
      <c r="C47" s="25"/>
      <c r="D47" s="25"/>
      <c r="E47" s="25"/>
      <c r="F47" s="46">
        <f>+F46+1</f>
        <v>4</v>
      </c>
      <c r="G47" s="47">
        <v>15</v>
      </c>
      <c r="H47" s="48">
        <f t="shared" ref="H47:H49" si="3">+G47</f>
        <v>15</v>
      </c>
    </row>
    <row r="48" spans="1:11" ht="15.75" customHeight="1" thickBot="1">
      <c r="A48" s="26" t="s">
        <v>1</v>
      </c>
      <c r="B48" s="27" t="s">
        <v>86</v>
      </c>
      <c r="C48" s="27" t="s">
        <v>87</v>
      </c>
      <c r="E48" s="25"/>
      <c r="F48" s="46">
        <f>+F47+1</f>
        <v>5</v>
      </c>
      <c r="G48" s="47">
        <v>20</v>
      </c>
      <c r="H48" s="48">
        <v>15</v>
      </c>
      <c r="I48" t="s">
        <v>110</v>
      </c>
    </row>
    <row r="49" spans="1:8" ht="15.75" customHeight="1" thickBot="1">
      <c r="A49" s="28" t="s">
        <v>22</v>
      </c>
      <c r="B49" s="29">
        <f>COUNTIF(A4:A35,"A1")</f>
        <v>5</v>
      </c>
      <c r="C49" s="29">
        <f>SUMIF(A4:A35,"A1",E4:E35)</f>
        <v>903</v>
      </c>
      <c r="E49" s="25"/>
      <c r="F49" s="46">
        <f>+F48+1</f>
        <v>6</v>
      </c>
      <c r="G49" s="47">
        <v>10</v>
      </c>
      <c r="H49" s="48">
        <f t="shared" si="3"/>
        <v>10</v>
      </c>
    </row>
    <row r="50" spans="1:8" ht="15.75" customHeight="1" thickBot="1">
      <c r="A50" s="30" t="s">
        <v>13</v>
      </c>
      <c r="B50" s="29">
        <f>COUNTIF(A4:A35,"A2")</f>
        <v>8</v>
      </c>
      <c r="C50" s="31">
        <f>SUMIF(A4:A35,"A2",E4:E35)</f>
        <v>1293</v>
      </c>
      <c r="E50" s="25"/>
      <c r="F50" s="46"/>
      <c r="G50" s="47"/>
      <c r="H50" s="48"/>
    </row>
    <row r="51" spans="1:8" ht="15.75" customHeight="1" thickBot="1">
      <c r="A51" s="30" t="s">
        <v>32</v>
      </c>
      <c r="B51" s="29">
        <f>COUNTIF(A4:A35,"A3")</f>
        <v>6</v>
      </c>
      <c r="C51" s="31">
        <f>SUMIF(A4:A35,"A3",E4:E35)</f>
        <v>673</v>
      </c>
      <c r="E51" s="25"/>
      <c r="F51" s="46"/>
      <c r="G51" s="47"/>
      <c r="H51" s="48"/>
    </row>
    <row r="52" spans="1:8" ht="15.75" customHeight="1" thickBot="1">
      <c r="A52" s="30" t="s">
        <v>19</v>
      </c>
      <c r="B52" s="29">
        <f>COUNTIF(A4:A35,"A4")</f>
        <v>6</v>
      </c>
      <c r="C52" s="31">
        <f>SUMIF(A4:A35,"A4",E4:E35)</f>
        <v>1002</v>
      </c>
      <c r="E52" s="25"/>
      <c r="F52" s="46"/>
      <c r="G52" s="47"/>
      <c r="H52" s="48"/>
    </row>
    <row r="53" spans="1:8" ht="15.75" customHeight="1" thickBot="1">
      <c r="A53" s="30" t="s">
        <v>88</v>
      </c>
      <c r="B53" s="29">
        <f>COUNTIF(A4:A35,"A5")</f>
        <v>0</v>
      </c>
      <c r="C53" s="31">
        <f>SUMIF(A4:A35,"A5",E4:E35)</f>
        <v>0</v>
      </c>
      <c r="E53" s="25"/>
      <c r="F53" s="46"/>
      <c r="G53" s="47"/>
      <c r="H53" s="48"/>
    </row>
    <row r="54" spans="1:8" ht="15.75" customHeight="1" thickBot="1">
      <c r="A54" s="30" t="s">
        <v>10</v>
      </c>
      <c r="B54" s="29">
        <f>COUNTIF(A4:A35,"A6")</f>
        <v>1</v>
      </c>
      <c r="C54" s="31">
        <f>SUMIF(A4:A35,"A6",E4:E35)</f>
        <v>203</v>
      </c>
      <c r="E54" s="25"/>
      <c r="F54" s="46"/>
      <c r="G54" s="47"/>
      <c r="H54" s="48"/>
    </row>
    <row r="55" spans="1:8" ht="15.75" customHeight="1" thickBot="1">
      <c r="A55" s="30" t="s">
        <v>29</v>
      </c>
      <c r="B55" s="29">
        <f>COUNTIF(A4:A35,"A7")</f>
        <v>3</v>
      </c>
      <c r="C55" s="31">
        <f>SUMIF(A4:A35,"A7",E4:E35)</f>
        <v>1023</v>
      </c>
      <c r="E55" s="25"/>
      <c r="F55" s="49"/>
      <c r="G55" s="49"/>
      <c r="H55" s="49"/>
    </row>
    <row r="56" spans="1:8" ht="15.75" customHeight="1" thickBot="1">
      <c r="A56" s="30" t="s">
        <v>16</v>
      </c>
      <c r="B56" s="29">
        <f>COUNTIF(A4:A35,"A8")</f>
        <v>3</v>
      </c>
      <c r="C56" s="31">
        <f>SUMIF(A4:A35,"A8",E4:E35)</f>
        <v>747</v>
      </c>
      <c r="E56" s="25"/>
      <c r="F56" s="50" t="s">
        <v>106</v>
      </c>
      <c r="G56" s="51"/>
      <c r="H56" s="52">
        <f>SUM(H44:H54)</f>
        <v>77</v>
      </c>
    </row>
    <row r="57" spans="1:8" ht="15.75" customHeight="1" thickBot="1">
      <c r="A57" s="30" t="s">
        <v>89</v>
      </c>
      <c r="B57" s="29">
        <f>COUNTIF(A4:A35,"A9")</f>
        <v>0</v>
      </c>
      <c r="C57" s="31">
        <f>SUMIF(A4:A35,"A9",E4:E35)</f>
        <v>0</v>
      </c>
      <c r="E57" s="25"/>
      <c r="F57" s="53" t="s">
        <v>107</v>
      </c>
      <c r="G57" s="54"/>
      <c r="H57" s="55">
        <f>IF(H56&gt;=95,10,IF(H56&gt;=89,9,IF(H56&gt;=83,8,IF(H56&gt;=77,7,IF(H56&gt;=71,6,IF(H56&gt;=65,5,IF(H56&gt;=59,4,IF(H56&gt;=39,3,2))))))))</f>
        <v>7</v>
      </c>
    </row>
    <row r="58" spans="1:8" ht="15.75" customHeight="1" thickBot="1">
      <c r="A58" s="32" t="s">
        <v>90</v>
      </c>
      <c r="B58" s="29">
        <f>COUNTIF(A4:A35,"A10")</f>
        <v>0</v>
      </c>
      <c r="C58" s="33">
        <f>SUMIF(A4:A35,"A10",E4:E35)</f>
        <v>0</v>
      </c>
      <c r="E58" s="25"/>
      <c r="F58" s="25"/>
    </row>
    <row r="59" spans="1:8" ht="15.75" customHeight="1">
      <c r="C59" s="25"/>
      <c r="D59" s="25"/>
      <c r="E59" s="25"/>
      <c r="F59" s="25"/>
    </row>
    <row r="60" spans="1:8" ht="15.75" customHeight="1">
      <c r="C60" s="25"/>
      <c r="D60" s="25"/>
      <c r="E60" s="25"/>
      <c r="F60" s="25"/>
    </row>
    <row r="61" spans="1:8" ht="15.75" customHeight="1">
      <c r="C61" s="25"/>
      <c r="D61" s="25"/>
      <c r="E61" s="25"/>
      <c r="F61" s="25"/>
    </row>
    <row r="62" spans="1:8" ht="15.75" customHeight="1">
      <c r="C62" s="25"/>
      <c r="D62" s="25"/>
      <c r="E62" s="25"/>
      <c r="F62" s="25"/>
    </row>
    <row r="63" spans="1:8" ht="15.75" customHeight="1">
      <c r="A63" t="s">
        <v>91</v>
      </c>
      <c r="C63" s="25"/>
      <c r="D63" s="25"/>
      <c r="E63" s="25"/>
      <c r="F63" s="25"/>
    </row>
    <row r="64" spans="1:8" ht="15.75" customHeight="1">
      <c r="A64" s="34" t="s">
        <v>39</v>
      </c>
      <c r="B64" s="34" t="str">
        <f>VLOOKUP(A64,B4:F35,"2",FALSE)</f>
        <v>DUARTE</v>
      </c>
      <c r="C64" s="25">
        <f>VLOOKUP(A64,B4:F35,"4",FALSE)</f>
        <v>123</v>
      </c>
      <c r="E64" s="34"/>
      <c r="F64" s="35"/>
    </row>
    <row r="65" spans="1:6" ht="15.75" customHeight="1">
      <c r="A65" s="34"/>
      <c r="B65" s="34"/>
      <c r="C65" s="35"/>
      <c r="E65" s="34"/>
      <c r="F65" s="35"/>
    </row>
    <row r="66" spans="1:6" ht="15.75" customHeight="1">
      <c r="A66" s="34"/>
      <c r="B66" s="34"/>
      <c r="C66" s="35"/>
      <c r="E66" s="34"/>
      <c r="F66" s="35"/>
    </row>
    <row r="67" spans="1:6" ht="15.75" customHeight="1">
      <c r="C67" s="34"/>
      <c r="D67" s="34"/>
      <c r="E67" s="34"/>
      <c r="F67" s="35"/>
    </row>
    <row r="68" spans="1:6" ht="15.75" customHeight="1">
      <c r="A68" t="s">
        <v>92</v>
      </c>
      <c r="C68" s="34"/>
      <c r="D68" s="34"/>
      <c r="E68" s="34"/>
      <c r="F68" s="35"/>
    </row>
    <row r="69" spans="1:6" ht="15.75" customHeight="1">
      <c r="C69" s="34"/>
      <c r="D69" s="34"/>
      <c r="E69" s="34"/>
      <c r="F69" s="35"/>
    </row>
    <row r="70" spans="1:6" ht="15.75" customHeight="1">
      <c r="A70" s="36" t="s">
        <v>93</v>
      </c>
      <c r="B70" s="37" t="s">
        <v>94</v>
      </c>
      <c r="C70" s="34"/>
      <c r="D70" s="34"/>
      <c r="E70" s="34"/>
      <c r="F70" s="35"/>
    </row>
    <row r="71" spans="1:6" ht="15.75" customHeight="1">
      <c r="A71" s="38" t="s">
        <v>95</v>
      </c>
      <c r="B71" s="39">
        <v>330</v>
      </c>
      <c r="C71" s="34"/>
      <c r="D71" s="34"/>
      <c r="E71" s="34"/>
      <c r="F71" s="35"/>
    </row>
    <row r="72" spans="1:6" ht="15.75" customHeight="1">
      <c r="A72" s="30" t="s">
        <v>96</v>
      </c>
      <c r="B72" s="31">
        <v>300</v>
      </c>
      <c r="C72" s="34"/>
      <c r="D72" s="34"/>
      <c r="E72" s="34"/>
      <c r="F72" s="35"/>
    </row>
    <row r="73" spans="1:6" ht="15.75" customHeight="1">
      <c r="A73" s="32" t="s">
        <v>97</v>
      </c>
      <c r="B73" s="33">
        <v>270</v>
      </c>
      <c r="C73" s="34"/>
      <c r="D73" s="34"/>
      <c r="E73" s="34"/>
      <c r="F73" s="35"/>
    </row>
    <row r="74" spans="1:6" ht="15.75" customHeight="1">
      <c r="C74" s="34"/>
      <c r="D74" s="34"/>
      <c r="E74" s="34"/>
      <c r="F74" s="35"/>
    </row>
    <row r="75" spans="1:6" ht="15.75" customHeight="1">
      <c r="C75" s="34"/>
      <c r="D75" s="34"/>
      <c r="E75" s="34"/>
      <c r="F75" s="35"/>
    </row>
    <row r="76" spans="1:6" ht="15.75" customHeight="1">
      <c r="C76" s="34"/>
      <c r="D76" s="34"/>
      <c r="E76" s="34"/>
      <c r="F76" s="35"/>
    </row>
    <row r="77" spans="1:6" ht="15.75" customHeight="1">
      <c r="A77" t="s">
        <v>98</v>
      </c>
      <c r="C77" s="34"/>
      <c r="D77" s="34"/>
      <c r="E77" s="34"/>
      <c r="F77" s="35"/>
    </row>
    <row r="78" spans="1:6" ht="15.75" customHeight="1">
      <c r="A78" s="40" t="s">
        <v>99</v>
      </c>
      <c r="C78" s="34"/>
      <c r="D78" s="34"/>
      <c r="E78" s="34"/>
      <c r="F78" s="35"/>
    </row>
    <row r="79" spans="1:6" ht="15.75" customHeight="1">
      <c r="A79" s="41" t="s">
        <v>100</v>
      </c>
      <c r="C79" s="34"/>
      <c r="D79" s="34"/>
      <c r="E79" s="34"/>
      <c r="F79" s="35"/>
    </row>
    <row r="80" spans="1:6" ht="15.75" customHeight="1">
      <c r="A80" s="42" t="s">
        <v>101</v>
      </c>
      <c r="C80" s="34"/>
      <c r="D80" s="34"/>
      <c r="E80" s="34"/>
      <c r="F80" s="35"/>
    </row>
    <row r="81" spans="3:6" ht="15.75" customHeight="1">
      <c r="C81" s="34"/>
      <c r="D81" s="34"/>
      <c r="E81" s="34"/>
      <c r="F81" s="35"/>
    </row>
    <row r="82" spans="3:6" ht="15.75" customHeight="1">
      <c r="C82" s="34"/>
      <c r="D82" s="34"/>
      <c r="E82" s="34"/>
      <c r="F82" s="35"/>
    </row>
    <row r="83" spans="3:6" ht="15.75" customHeight="1">
      <c r="C83" s="34"/>
      <c r="D83" s="34"/>
      <c r="E83" s="34"/>
      <c r="F83" s="35"/>
    </row>
    <row r="84" spans="3:6" ht="15.75" customHeight="1">
      <c r="C84" s="34"/>
      <c r="D84" s="34"/>
      <c r="E84" s="34"/>
      <c r="F84" s="35"/>
    </row>
    <row r="85" spans="3:6" ht="15.75" customHeight="1">
      <c r="C85" s="34"/>
      <c r="D85" s="34"/>
      <c r="E85" s="34"/>
      <c r="F85" s="35"/>
    </row>
    <row r="86" spans="3:6" ht="15.75" customHeight="1">
      <c r="C86" s="34"/>
      <c r="D86" s="34"/>
      <c r="E86" s="34"/>
      <c r="F86" s="35"/>
    </row>
    <row r="87" spans="3:6" ht="15.75" customHeight="1">
      <c r="C87" s="34"/>
      <c r="D87" s="34"/>
      <c r="E87" s="34"/>
      <c r="F87" s="35"/>
    </row>
    <row r="88" spans="3:6" ht="15.75" customHeight="1">
      <c r="C88" s="34"/>
      <c r="D88" s="34"/>
      <c r="E88" s="34"/>
      <c r="F88" s="35"/>
    </row>
    <row r="89" spans="3:6" ht="15.75" customHeight="1">
      <c r="C89" s="34"/>
      <c r="D89" s="34"/>
      <c r="E89" s="34"/>
      <c r="F89" s="35"/>
    </row>
    <row r="90" spans="3:6" ht="15.75" customHeight="1">
      <c r="C90" s="34"/>
      <c r="D90" s="34"/>
      <c r="E90" s="34"/>
      <c r="F90" s="35"/>
    </row>
    <row r="91" spans="3:6" ht="15.75" customHeight="1">
      <c r="C91" s="34"/>
      <c r="D91" s="34"/>
      <c r="E91" s="34"/>
      <c r="F91" s="35"/>
    </row>
    <row r="92" spans="3:6" ht="15.75" customHeight="1">
      <c r="C92" s="34"/>
      <c r="D92" s="34"/>
      <c r="E92" s="34"/>
      <c r="F92" s="35"/>
    </row>
    <row r="93" spans="3:6" ht="15.75" customHeight="1">
      <c r="C93" s="34"/>
      <c r="D93" s="34"/>
      <c r="E93" s="34"/>
      <c r="F93" s="35"/>
    </row>
    <row r="94" spans="3:6" ht="15.75" customHeight="1">
      <c r="C94" s="34"/>
      <c r="D94" s="34"/>
      <c r="E94" s="34"/>
      <c r="F94" s="35"/>
    </row>
    <row r="95" spans="3:6" ht="15.75" customHeight="1">
      <c r="C95" s="34"/>
      <c r="D95" s="34"/>
      <c r="E95" s="34"/>
      <c r="F95" s="35"/>
    </row>
    <row r="96" spans="3:6" ht="15.75" customHeight="1">
      <c r="C96" s="34"/>
      <c r="D96" s="34"/>
      <c r="E96" s="34"/>
      <c r="F96" s="35"/>
    </row>
    <row r="97" spans="3:6" ht="15.75" customHeight="1">
      <c r="C97" s="34"/>
      <c r="D97" s="34"/>
      <c r="E97" s="34"/>
      <c r="F97" s="35"/>
    </row>
    <row r="98" spans="3:6" ht="15.75" customHeight="1">
      <c r="C98" s="34"/>
      <c r="D98" s="34"/>
      <c r="E98" s="34"/>
      <c r="F98" s="35"/>
    </row>
    <row r="99" spans="3:6" ht="15.75" customHeight="1">
      <c r="C99" s="34"/>
      <c r="D99" s="34"/>
      <c r="E99" s="34"/>
      <c r="F99" s="35"/>
    </row>
    <row r="100" spans="3:6" ht="15.75" customHeight="1">
      <c r="C100" s="34"/>
      <c r="D100" s="34"/>
      <c r="E100" s="34"/>
      <c r="F100" s="35"/>
    </row>
    <row r="101" spans="3:6" ht="15.75" customHeight="1">
      <c r="C101" s="34"/>
      <c r="D101" s="34"/>
      <c r="E101" s="34"/>
      <c r="F101" s="35"/>
    </row>
    <row r="102" spans="3:6" ht="15.75" customHeight="1">
      <c r="C102" s="34"/>
      <c r="D102" s="34"/>
      <c r="E102" s="34"/>
      <c r="F102" s="35"/>
    </row>
    <row r="103" spans="3:6" ht="15.75" customHeight="1">
      <c r="C103" s="34"/>
      <c r="D103" s="34"/>
      <c r="E103" s="34"/>
      <c r="F103" s="35"/>
    </row>
    <row r="104" spans="3:6" ht="15.75" customHeight="1">
      <c r="C104" s="34"/>
      <c r="D104" s="34"/>
      <c r="E104" s="34"/>
      <c r="F104" s="35"/>
    </row>
    <row r="105" spans="3:6" ht="15.75" customHeight="1">
      <c r="C105" s="34"/>
      <c r="D105" s="34"/>
      <c r="E105" s="34"/>
      <c r="F105" s="35"/>
    </row>
    <row r="106" spans="3:6" ht="15.75" customHeight="1">
      <c r="C106" s="34"/>
      <c r="D106" s="34"/>
      <c r="E106" s="34"/>
      <c r="F106" s="35"/>
    </row>
    <row r="107" spans="3:6" ht="15.75" customHeight="1">
      <c r="C107" s="34"/>
      <c r="D107" s="34"/>
      <c r="E107" s="34"/>
      <c r="F107" s="35"/>
    </row>
    <row r="108" spans="3:6" ht="15.75" customHeight="1">
      <c r="C108" s="34"/>
      <c r="D108" s="34"/>
      <c r="E108" s="34"/>
      <c r="F108" s="35"/>
    </row>
    <row r="109" spans="3:6" ht="15.75" customHeight="1">
      <c r="C109" s="34"/>
      <c r="D109" s="34"/>
      <c r="E109" s="34"/>
      <c r="F109" s="35"/>
    </row>
    <row r="110" spans="3:6" ht="15.75" customHeight="1">
      <c r="C110" s="34"/>
      <c r="D110" s="34"/>
      <c r="E110" s="34"/>
      <c r="F110" s="35"/>
    </row>
    <row r="111" spans="3:6" ht="15.75" customHeight="1">
      <c r="C111" s="34"/>
      <c r="D111" s="34"/>
      <c r="E111" s="34"/>
      <c r="F111" s="35"/>
    </row>
    <row r="112" spans="3:6" ht="15.75" customHeight="1">
      <c r="C112" s="34"/>
      <c r="D112" s="34"/>
      <c r="E112" s="34"/>
      <c r="F112" s="35"/>
    </row>
    <row r="113" spans="3:6" ht="15.75" customHeight="1">
      <c r="C113" s="34"/>
      <c r="D113" s="34"/>
      <c r="E113" s="34"/>
      <c r="F113" s="35"/>
    </row>
    <row r="114" spans="3:6" ht="15.75" customHeight="1">
      <c r="C114" s="34"/>
      <c r="D114" s="34"/>
      <c r="E114" s="34"/>
      <c r="F114" s="35"/>
    </row>
    <row r="115" spans="3:6" ht="15.75" customHeight="1">
      <c r="C115" s="34"/>
      <c r="D115" s="34"/>
      <c r="E115" s="34"/>
      <c r="F115" s="35"/>
    </row>
    <row r="116" spans="3:6" ht="15.75" customHeight="1">
      <c r="C116" s="34"/>
      <c r="D116" s="34"/>
      <c r="E116" s="34"/>
      <c r="F116" s="35"/>
    </row>
    <row r="117" spans="3:6" ht="15.75" customHeight="1">
      <c r="C117" s="34"/>
      <c r="D117" s="34"/>
      <c r="E117" s="34"/>
      <c r="F117" s="35"/>
    </row>
    <row r="118" spans="3:6" ht="15.75" customHeight="1">
      <c r="C118" s="34"/>
      <c r="D118" s="34"/>
      <c r="E118" s="34"/>
      <c r="F118" s="35"/>
    </row>
    <row r="119" spans="3:6" ht="15.75" customHeight="1">
      <c r="C119" s="34"/>
      <c r="D119" s="34"/>
      <c r="E119" s="34"/>
      <c r="F119" s="35"/>
    </row>
    <row r="120" spans="3:6" ht="15.75" customHeight="1">
      <c r="C120" s="34"/>
      <c r="D120" s="34"/>
      <c r="E120" s="34"/>
      <c r="F120" s="35"/>
    </row>
    <row r="121" spans="3:6" ht="15.75" customHeight="1">
      <c r="C121" s="34"/>
      <c r="D121" s="34"/>
      <c r="E121" s="34"/>
      <c r="F121" s="35"/>
    </row>
    <row r="122" spans="3:6" ht="15.75" customHeight="1">
      <c r="C122" s="34"/>
      <c r="D122" s="34"/>
      <c r="E122" s="34"/>
      <c r="F122" s="35"/>
    </row>
    <row r="123" spans="3:6" ht="15.75" customHeight="1">
      <c r="C123" s="34"/>
      <c r="D123" s="34"/>
      <c r="E123" s="34"/>
      <c r="F123" s="35"/>
    </row>
    <row r="124" spans="3:6" ht="15.75" customHeight="1">
      <c r="C124" s="34"/>
      <c r="D124" s="34"/>
      <c r="E124" s="34"/>
      <c r="F124" s="35"/>
    </row>
    <row r="125" spans="3:6" ht="15.75" customHeight="1">
      <c r="C125" s="34"/>
      <c r="D125" s="34"/>
      <c r="E125" s="34"/>
      <c r="F125" s="35"/>
    </row>
    <row r="126" spans="3:6" ht="15.75" customHeight="1">
      <c r="C126" s="34"/>
      <c r="D126" s="34"/>
      <c r="E126" s="34"/>
      <c r="F126" s="35"/>
    </row>
    <row r="127" spans="3:6" ht="15.75" customHeight="1">
      <c r="C127" s="34"/>
      <c r="D127" s="34"/>
      <c r="E127" s="34"/>
      <c r="F127" s="35"/>
    </row>
    <row r="128" spans="3:6" ht="15.75" customHeight="1">
      <c r="C128" s="34"/>
      <c r="D128" s="34"/>
      <c r="E128" s="34"/>
      <c r="F128" s="35"/>
    </row>
    <row r="129" spans="3:6" ht="15.75" customHeight="1">
      <c r="C129" s="34"/>
      <c r="D129" s="34"/>
      <c r="E129" s="34"/>
      <c r="F129" s="35"/>
    </row>
    <row r="130" spans="3:6" ht="15.75" customHeight="1">
      <c r="C130" s="34"/>
      <c r="D130" s="34"/>
      <c r="E130" s="34"/>
      <c r="F130" s="35"/>
    </row>
    <row r="131" spans="3:6" ht="15.75" customHeight="1">
      <c r="C131" s="34"/>
      <c r="D131" s="34"/>
      <c r="E131" s="34"/>
      <c r="F131" s="35"/>
    </row>
    <row r="132" spans="3:6" ht="15.75" customHeight="1">
      <c r="C132" s="34"/>
      <c r="D132" s="34"/>
      <c r="E132" s="34"/>
      <c r="F132" s="35"/>
    </row>
    <row r="133" spans="3:6" ht="15.75" customHeight="1">
      <c r="C133" s="34"/>
      <c r="D133" s="34"/>
      <c r="E133" s="34"/>
      <c r="F133" s="35"/>
    </row>
    <row r="134" spans="3:6" ht="15.75" customHeight="1">
      <c r="C134" s="34"/>
      <c r="D134" s="34"/>
      <c r="E134" s="34"/>
      <c r="F134" s="35"/>
    </row>
    <row r="135" spans="3:6" ht="15.75" customHeight="1">
      <c r="C135" s="34"/>
      <c r="D135" s="34"/>
      <c r="E135" s="34"/>
      <c r="F135" s="35"/>
    </row>
    <row r="136" spans="3:6" ht="15.75" customHeight="1">
      <c r="C136" s="34"/>
      <c r="D136" s="34"/>
      <c r="E136" s="34"/>
      <c r="F136" s="35"/>
    </row>
    <row r="137" spans="3:6" ht="15.75" customHeight="1">
      <c r="C137" s="34"/>
      <c r="D137" s="34"/>
      <c r="E137" s="34"/>
      <c r="F137" s="35"/>
    </row>
    <row r="138" spans="3:6" ht="15.75" customHeight="1">
      <c r="C138" s="34"/>
      <c r="D138" s="34"/>
      <c r="E138" s="34"/>
      <c r="F138" s="35"/>
    </row>
    <row r="139" spans="3:6" ht="15.75" customHeight="1">
      <c r="C139" s="34"/>
      <c r="D139" s="34"/>
      <c r="E139" s="34"/>
      <c r="F139" s="35"/>
    </row>
    <row r="140" spans="3:6" ht="15.75" customHeight="1">
      <c r="C140" s="34"/>
      <c r="D140" s="34"/>
      <c r="E140" s="34"/>
      <c r="F140" s="35"/>
    </row>
    <row r="141" spans="3:6" ht="15.75" customHeight="1">
      <c r="C141" s="34"/>
      <c r="D141" s="34"/>
      <c r="E141" s="34"/>
      <c r="F141" s="35"/>
    </row>
    <row r="142" spans="3:6" ht="15.75" customHeight="1">
      <c r="C142" s="34"/>
      <c r="D142" s="34"/>
      <c r="E142" s="34"/>
      <c r="F142" s="35"/>
    </row>
    <row r="143" spans="3:6" ht="15.75" customHeight="1">
      <c r="C143" s="34"/>
      <c r="D143" s="34"/>
      <c r="E143" s="34"/>
      <c r="F143" s="35"/>
    </row>
    <row r="144" spans="3:6" ht="15.75" customHeight="1">
      <c r="C144" s="34"/>
      <c r="D144" s="34"/>
      <c r="E144" s="34"/>
      <c r="F144" s="35"/>
    </row>
    <row r="145" spans="3:6" ht="15.75" customHeight="1">
      <c r="C145" s="34"/>
      <c r="D145" s="34"/>
      <c r="E145" s="34"/>
      <c r="F145" s="35"/>
    </row>
    <row r="146" spans="3:6" ht="15.75" customHeight="1">
      <c r="C146" s="34"/>
      <c r="D146" s="34"/>
      <c r="E146" s="34"/>
      <c r="F146" s="35"/>
    </row>
    <row r="147" spans="3:6" ht="15.75" customHeight="1">
      <c r="C147" s="34"/>
      <c r="D147" s="34"/>
      <c r="E147" s="34"/>
      <c r="F147" s="35"/>
    </row>
    <row r="148" spans="3:6" ht="15.75" customHeight="1">
      <c r="C148" s="34"/>
      <c r="D148" s="34"/>
      <c r="E148" s="34"/>
      <c r="F148" s="35"/>
    </row>
    <row r="149" spans="3:6" ht="15.75" customHeight="1">
      <c r="C149" s="34"/>
      <c r="D149" s="34"/>
      <c r="E149" s="34"/>
      <c r="F149" s="35"/>
    </row>
    <row r="150" spans="3:6" ht="15.75" customHeight="1">
      <c r="C150" s="34"/>
      <c r="D150" s="34"/>
      <c r="E150" s="34"/>
      <c r="F150" s="35"/>
    </row>
    <row r="151" spans="3:6" ht="15.75" customHeight="1">
      <c r="C151" s="34"/>
      <c r="D151" s="34"/>
      <c r="E151" s="34"/>
      <c r="F151" s="35"/>
    </row>
    <row r="152" spans="3:6" ht="15.75" customHeight="1">
      <c r="C152" s="34"/>
      <c r="D152" s="34"/>
      <c r="E152" s="34"/>
      <c r="F152" s="35"/>
    </row>
    <row r="153" spans="3:6" ht="15.75" customHeight="1">
      <c r="C153" s="34"/>
      <c r="D153" s="34"/>
      <c r="E153" s="34"/>
      <c r="F153" s="35"/>
    </row>
    <row r="154" spans="3:6" ht="15.75" customHeight="1">
      <c r="C154" s="34"/>
      <c r="D154" s="34"/>
      <c r="E154" s="34"/>
      <c r="F154" s="35"/>
    </row>
    <row r="155" spans="3:6" ht="15.75" customHeight="1">
      <c r="C155" s="34"/>
      <c r="D155" s="34"/>
      <c r="E155" s="34"/>
      <c r="F155" s="35"/>
    </row>
    <row r="156" spans="3:6" ht="15.75" customHeight="1">
      <c r="C156" s="34"/>
      <c r="D156" s="34"/>
      <c r="E156" s="34"/>
      <c r="F156" s="35"/>
    </row>
    <row r="157" spans="3:6" ht="15.75" customHeight="1">
      <c r="C157" s="34"/>
      <c r="D157" s="34"/>
      <c r="E157" s="34"/>
      <c r="F157" s="35"/>
    </row>
    <row r="158" spans="3:6" ht="15.75" customHeight="1">
      <c r="C158" s="34"/>
      <c r="D158" s="34"/>
      <c r="E158" s="34"/>
      <c r="F158" s="35"/>
    </row>
    <row r="159" spans="3:6" ht="15.75" customHeight="1">
      <c r="C159" s="34"/>
      <c r="D159" s="34"/>
      <c r="E159" s="34"/>
      <c r="F159" s="35"/>
    </row>
    <row r="160" spans="3:6" ht="15.75" customHeight="1">
      <c r="C160" s="34"/>
      <c r="D160" s="34"/>
      <c r="E160" s="34"/>
      <c r="F160" s="35"/>
    </row>
    <row r="161" spans="3:6" ht="15.75" customHeight="1">
      <c r="C161" s="34"/>
      <c r="D161" s="34"/>
      <c r="E161" s="34"/>
      <c r="F161" s="35"/>
    </row>
    <row r="162" spans="3:6" ht="15.75" customHeight="1">
      <c r="C162" s="34"/>
      <c r="D162" s="34"/>
      <c r="E162" s="34"/>
      <c r="F162" s="35"/>
    </row>
    <row r="163" spans="3:6" ht="15.75" customHeight="1">
      <c r="C163" s="34"/>
      <c r="D163" s="34"/>
      <c r="E163" s="34"/>
      <c r="F163" s="35"/>
    </row>
    <row r="164" spans="3:6" ht="15.75" customHeight="1">
      <c r="C164" s="34"/>
      <c r="D164" s="34"/>
      <c r="E164" s="34"/>
      <c r="F164" s="35"/>
    </row>
    <row r="165" spans="3:6" ht="15.75" customHeight="1">
      <c r="C165" s="34"/>
      <c r="D165" s="34"/>
      <c r="E165" s="34"/>
      <c r="F165" s="35"/>
    </row>
    <row r="166" spans="3:6" ht="15.75" customHeight="1">
      <c r="C166" s="34"/>
      <c r="D166" s="34"/>
      <c r="E166" s="34"/>
      <c r="F166" s="35"/>
    </row>
    <row r="167" spans="3:6" ht="15.75" customHeight="1">
      <c r="C167" s="34"/>
      <c r="D167" s="34"/>
      <c r="E167" s="34"/>
      <c r="F167" s="35"/>
    </row>
    <row r="168" spans="3:6" ht="15.75" customHeight="1">
      <c r="C168" s="34"/>
      <c r="D168" s="34"/>
      <c r="E168" s="34"/>
      <c r="F168" s="35"/>
    </row>
    <row r="169" spans="3:6" ht="15.75" customHeight="1">
      <c r="C169" s="34"/>
      <c r="D169" s="34"/>
      <c r="E169" s="34"/>
      <c r="F169" s="35"/>
    </row>
    <row r="170" spans="3:6" ht="15.75" customHeight="1">
      <c r="C170" s="34"/>
      <c r="D170" s="34"/>
      <c r="E170" s="34"/>
      <c r="F170" s="35"/>
    </row>
    <row r="171" spans="3:6" ht="15.75" customHeight="1">
      <c r="C171" s="34"/>
      <c r="D171" s="34"/>
      <c r="E171" s="34"/>
      <c r="F171" s="35"/>
    </row>
    <row r="172" spans="3:6" ht="15.75" customHeight="1">
      <c r="C172" s="34"/>
      <c r="D172" s="34"/>
      <c r="E172" s="34"/>
      <c r="F172" s="35"/>
    </row>
    <row r="173" spans="3:6" ht="15.75" customHeight="1">
      <c r="C173" s="34"/>
      <c r="D173" s="34"/>
      <c r="E173" s="34"/>
      <c r="F173" s="35"/>
    </row>
    <row r="174" spans="3:6" ht="15.75" customHeight="1">
      <c r="C174" s="34"/>
      <c r="D174" s="34"/>
      <c r="E174" s="34"/>
      <c r="F174" s="35"/>
    </row>
    <row r="175" spans="3:6" ht="15.75" customHeight="1">
      <c r="C175" s="34"/>
      <c r="D175" s="34"/>
      <c r="E175" s="34"/>
      <c r="F175" s="35"/>
    </row>
    <row r="176" spans="3:6" ht="15.75" customHeight="1">
      <c r="C176" s="34"/>
      <c r="D176" s="34"/>
      <c r="E176" s="34"/>
      <c r="F176" s="35"/>
    </row>
    <row r="177" spans="3:6" ht="15.75" customHeight="1">
      <c r="C177" s="34"/>
      <c r="D177" s="34"/>
      <c r="E177" s="34"/>
      <c r="F177" s="35"/>
    </row>
    <row r="178" spans="3:6" ht="15.75" customHeight="1">
      <c r="C178" s="34"/>
      <c r="D178" s="34"/>
      <c r="E178" s="34"/>
      <c r="F178" s="35"/>
    </row>
    <row r="179" spans="3:6" ht="15.75" customHeight="1">
      <c r="C179" s="34"/>
      <c r="D179" s="34"/>
      <c r="E179" s="34"/>
      <c r="F179" s="35"/>
    </row>
    <row r="180" spans="3:6" ht="15.75" customHeight="1">
      <c r="C180" s="34"/>
      <c r="D180" s="34"/>
      <c r="E180" s="34"/>
      <c r="F180" s="35"/>
    </row>
    <row r="181" spans="3:6" ht="15.75" customHeight="1">
      <c r="C181" s="34"/>
      <c r="D181" s="34"/>
      <c r="E181" s="34"/>
      <c r="F181" s="35"/>
    </row>
    <row r="182" spans="3:6" ht="15.75" customHeight="1">
      <c r="C182" s="34"/>
      <c r="D182" s="34"/>
      <c r="E182" s="34"/>
      <c r="F182" s="35"/>
    </row>
    <row r="183" spans="3:6" ht="15.75" customHeight="1">
      <c r="C183" s="34"/>
      <c r="D183" s="34"/>
      <c r="E183" s="34"/>
      <c r="F183" s="35"/>
    </row>
    <row r="184" spans="3:6" ht="15.75" customHeight="1">
      <c r="C184" s="34"/>
      <c r="D184" s="34"/>
      <c r="E184" s="34"/>
      <c r="F184" s="35"/>
    </row>
    <row r="185" spans="3:6" ht="15.75" customHeight="1">
      <c r="C185" s="34"/>
      <c r="D185" s="34"/>
      <c r="E185" s="34"/>
      <c r="F185" s="35"/>
    </row>
    <row r="186" spans="3:6" ht="15.75" customHeight="1">
      <c r="C186" s="34"/>
      <c r="D186" s="34"/>
      <c r="E186" s="34"/>
      <c r="F186" s="35"/>
    </row>
    <row r="187" spans="3:6" ht="15.75" customHeight="1">
      <c r="C187" s="34"/>
      <c r="D187" s="34"/>
      <c r="E187" s="34"/>
      <c r="F187" s="35"/>
    </row>
    <row r="188" spans="3:6" ht="15.75" customHeight="1">
      <c r="C188" s="34"/>
      <c r="D188" s="34"/>
      <c r="E188" s="34"/>
      <c r="F188" s="35"/>
    </row>
    <row r="189" spans="3:6" ht="15.75" customHeight="1">
      <c r="C189" s="34"/>
      <c r="D189" s="34"/>
      <c r="E189" s="34"/>
      <c r="F189" s="35"/>
    </row>
    <row r="190" spans="3:6" ht="15.75" customHeight="1">
      <c r="C190" s="34"/>
      <c r="D190" s="34"/>
      <c r="E190" s="34"/>
      <c r="F190" s="35"/>
    </row>
    <row r="191" spans="3:6" ht="15.75" customHeight="1">
      <c r="C191" s="34"/>
      <c r="D191" s="34"/>
      <c r="E191" s="34"/>
      <c r="F191" s="35"/>
    </row>
    <row r="192" spans="3:6" ht="15.75" customHeight="1">
      <c r="C192" s="34"/>
      <c r="D192" s="34"/>
      <c r="E192" s="34"/>
      <c r="F192" s="35"/>
    </row>
    <row r="193" spans="3:6" ht="15.75" customHeight="1">
      <c r="C193" s="34"/>
      <c r="D193" s="34"/>
      <c r="E193" s="34"/>
      <c r="F193" s="35"/>
    </row>
    <row r="194" spans="3:6" ht="15.75" customHeight="1">
      <c r="C194" s="34"/>
      <c r="D194" s="34"/>
      <c r="E194" s="34"/>
      <c r="F194" s="35"/>
    </row>
    <row r="195" spans="3:6" ht="15.75" customHeight="1">
      <c r="C195" s="34"/>
      <c r="D195" s="34"/>
      <c r="E195" s="34"/>
      <c r="F195" s="35"/>
    </row>
    <row r="196" spans="3:6" ht="15.75" customHeight="1">
      <c r="C196" s="34"/>
      <c r="D196" s="34"/>
      <c r="E196" s="34"/>
      <c r="F196" s="35"/>
    </row>
    <row r="197" spans="3:6" ht="15.75" customHeight="1">
      <c r="C197" s="34"/>
      <c r="D197" s="34"/>
      <c r="E197" s="34"/>
      <c r="F197" s="35"/>
    </row>
    <row r="198" spans="3:6" ht="15.75" customHeight="1">
      <c r="C198" s="34"/>
      <c r="D198" s="34"/>
      <c r="E198" s="34"/>
      <c r="F198" s="35"/>
    </row>
    <row r="199" spans="3:6" ht="15.75" customHeight="1">
      <c r="C199" s="34"/>
      <c r="D199" s="34"/>
      <c r="E199" s="34"/>
      <c r="F199" s="35"/>
    </row>
    <row r="200" spans="3:6" ht="15.75" customHeight="1">
      <c r="C200" s="34"/>
      <c r="D200" s="34"/>
      <c r="E200" s="34"/>
      <c r="F200" s="35"/>
    </row>
    <row r="201" spans="3:6" ht="15.75" customHeight="1">
      <c r="C201" s="34"/>
      <c r="D201" s="34"/>
      <c r="E201" s="34"/>
      <c r="F201" s="35"/>
    </row>
    <row r="202" spans="3:6" ht="15.75" customHeight="1">
      <c r="C202" s="34"/>
      <c r="D202" s="34"/>
      <c r="E202" s="34"/>
      <c r="F202" s="35"/>
    </row>
    <row r="203" spans="3:6" ht="15.75" customHeight="1">
      <c r="C203" s="34"/>
      <c r="D203" s="34"/>
      <c r="E203" s="34"/>
      <c r="F203" s="35"/>
    </row>
    <row r="204" spans="3:6" ht="15.75" customHeight="1">
      <c r="C204" s="34"/>
      <c r="D204" s="34"/>
      <c r="E204" s="34"/>
      <c r="F204" s="35"/>
    </row>
    <row r="205" spans="3:6" ht="15.75" customHeight="1">
      <c r="C205" s="34"/>
      <c r="D205" s="34"/>
      <c r="E205" s="34"/>
      <c r="F205" s="35"/>
    </row>
    <row r="206" spans="3:6" ht="15.75" customHeight="1">
      <c r="C206" s="34"/>
      <c r="D206" s="34"/>
      <c r="E206" s="34"/>
      <c r="F206" s="35"/>
    </row>
    <row r="207" spans="3:6" ht="15.75" customHeight="1">
      <c r="C207" s="34"/>
      <c r="D207" s="34"/>
      <c r="E207" s="34"/>
      <c r="F207" s="35"/>
    </row>
    <row r="208" spans="3:6" ht="15.75" customHeight="1">
      <c r="C208" s="34"/>
      <c r="D208" s="34"/>
      <c r="E208" s="34"/>
      <c r="F208" s="35"/>
    </row>
    <row r="209" spans="3:6" ht="15.75" customHeight="1">
      <c r="C209" s="34"/>
      <c r="D209" s="34"/>
      <c r="E209" s="34"/>
      <c r="F209" s="35"/>
    </row>
    <row r="210" spans="3:6" ht="15.75" customHeight="1">
      <c r="C210" s="34"/>
      <c r="D210" s="34"/>
      <c r="E210" s="34"/>
      <c r="F210" s="35"/>
    </row>
    <row r="211" spans="3:6" ht="15.75" customHeight="1">
      <c r="C211" s="34"/>
      <c r="D211" s="34"/>
      <c r="E211" s="34"/>
      <c r="F211" s="35"/>
    </row>
    <row r="212" spans="3:6" ht="15.75" customHeight="1">
      <c r="C212" s="34"/>
      <c r="D212" s="34"/>
      <c r="E212" s="34"/>
      <c r="F212" s="35"/>
    </row>
    <row r="213" spans="3:6" ht="15.75" customHeight="1">
      <c r="C213" s="34"/>
      <c r="D213" s="34"/>
      <c r="E213" s="34"/>
      <c r="F213" s="35"/>
    </row>
    <row r="214" spans="3:6" ht="15.75" customHeight="1">
      <c r="C214" s="34"/>
      <c r="D214" s="34"/>
      <c r="E214" s="34"/>
      <c r="F214" s="35"/>
    </row>
    <row r="215" spans="3:6" ht="15.75" customHeight="1">
      <c r="C215" s="34"/>
      <c r="D215" s="34"/>
      <c r="E215" s="34"/>
      <c r="F215" s="35"/>
    </row>
    <row r="216" spans="3:6" ht="15.75" customHeight="1">
      <c r="C216" s="34"/>
      <c r="D216" s="34"/>
      <c r="E216" s="34"/>
      <c r="F216" s="35"/>
    </row>
    <row r="217" spans="3:6" ht="15.75" customHeight="1">
      <c r="C217" s="34"/>
      <c r="D217" s="34"/>
      <c r="E217" s="34"/>
      <c r="F217" s="35"/>
    </row>
    <row r="218" spans="3:6" ht="15.75" customHeight="1">
      <c r="C218" s="34"/>
      <c r="D218" s="34"/>
      <c r="E218" s="34"/>
      <c r="F218" s="35"/>
    </row>
    <row r="219" spans="3:6" ht="15.75" customHeight="1">
      <c r="C219" s="34"/>
      <c r="D219" s="34"/>
      <c r="E219" s="34"/>
      <c r="F219" s="35"/>
    </row>
    <row r="220" spans="3:6" ht="15.75" customHeight="1">
      <c r="C220" s="34"/>
      <c r="D220" s="34"/>
      <c r="E220" s="34"/>
      <c r="F220" s="35"/>
    </row>
    <row r="221" spans="3:6" ht="15.75" customHeight="1">
      <c r="C221" s="34"/>
      <c r="D221" s="34"/>
      <c r="E221" s="34"/>
      <c r="F221" s="35"/>
    </row>
    <row r="222" spans="3:6" ht="15.75" customHeight="1">
      <c r="C222" s="34"/>
      <c r="D222" s="34"/>
      <c r="E222" s="34"/>
      <c r="F222" s="35"/>
    </row>
    <row r="223" spans="3:6" ht="15.75" customHeight="1">
      <c r="C223" s="34"/>
      <c r="D223" s="34"/>
      <c r="E223" s="34"/>
      <c r="F223" s="35"/>
    </row>
    <row r="224" spans="3:6" ht="15.75" customHeight="1">
      <c r="C224" s="34"/>
      <c r="D224" s="34"/>
      <c r="E224" s="34"/>
      <c r="F224" s="35"/>
    </row>
    <row r="225" spans="3:6" ht="15.75" customHeight="1">
      <c r="C225" s="34"/>
      <c r="D225" s="34"/>
      <c r="E225" s="34"/>
      <c r="F225" s="35"/>
    </row>
    <row r="226" spans="3:6" ht="15.75" customHeight="1">
      <c r="C226" s="34"/>
      <c r="D226" s="34"/>
      <c r="E226" s="34"/>
      <c r="F226" s="35"/>
    </row>
    <row r="227" spans="3:6" ht="15.75" customHeight="1">
      <c r="C227" s="34"/>
      <c r="D227" s="34"/>
      <c r="E227" s="34"/>
      <c r="F227" s="35"/>
    </row>
    <row r="228" spans="3:6" ht="15.75" customHeight="1">
      <c r="C228" s="34"/>
      <c r="D228" s="34"/>
      <c r="E228" s="34"/>
      <c r="F228" s="35"/>
    </row>
    <row r="229" spans="3:6" ht="15.75" customHeight="1">
      <c r="C229" s="34"/>
      <c r="D229" s="34"/>
      <c r="E229" s="34"/>
      <c r="F229" s="35"/>
    </row>
    <row r="230" spans="3:6" ht="15.75" customHeight="1">
      <c r="C230" s="34"/>
      <c r="D230" s="34"/>
      <c r="E230" s="34"/>
      <c r="F230" s="35"/>
    </row>
    <row r="231" spans="3:6" ht="15.75" customHeight="1">
      <c r="C231" s="34"/>
      <c r="D231" s="34"/>
      <c r="E231" s="34"/>
      <c r="F231" s="35"/>
    </row>
    <row r="232" spans="3:6" ht="15.75" customHeight="1">
      <c r="C232" s="34"/>
      <c r="D232" s="34"/>
      <c r="E232" s="34"/>
      <c r="F232" s="35"/>
    </row>
    <row r="233" spans="3:6" ht="15.75" customHeight="1">
      <c r="C233" s="34"/>
      <c r="D233" s="34"/>
      <c r="E233" s="34"/>
      <c r="F233" s="35"/>
    </row>
    <row r="234" spans="3:6" ht="15.75" customHeight="1">
      <c r="C234" s="34"/>
      <c r="D234" s="34"/>
      <c r="E234" s="34"/>
      <c r="F234" s="35"/>
    </row>
    <row r="235" spans="3:6" ht="15.75" customHeight="1">
      <c r="C235" s="34"/>
      <c r="D235" s="34"/>
      <c r="E235" s="34"/>
      <c r="F235" s="35"/>
    </row>
    <row r="236" spans="3:6" ht="15.75" customHeight="1">
      <c r="C236" s="34"/>
      <c r="D236" s="34"/>
      <c r="E236" s="34"/>
      <c r="F236" s="35"/>
    </row>
    <row r="237" spans="3:6" ht="15.75" customHeight="1">
      <c r="C237" s="34"/>
      <c r="D237" s="34"/>
      <c r="E237" s="34"/>
      <c r="F237" s="35"/>
    </row>
    <row r="238" spans="3:6" ht="15.75" customHeight="1">
      <c r="C238" s="34"/>
      <c r="D238" s="34"/>
      <c r="E238" s="34"/>
      <c r="F238" s="35"/>
    </row>
    <row r="239" spans="3:6" ht="15.75" customHeight="1">
      <c r="C239" s="34"/>
      <c r="D239" s="34"/>
      <c r="E239" s="34"/>
      <c r="F239" s="35"/>
    </row>
    <row r="240" spans="3:6" ht="15.75" customHeight="1">
      <c r="C240" s="34"/>
      <c r="D240" s="34"/>
      <c r="E240" s="34"/>
      <c r="F240" s="35"/>
    </row>
    <row r="241" spans="3:6" ht="15.75" customHeight="1">
      <c r="C241" s="34"/>
      <c r="D241" s="34"/>
      <c r="E241" s="34"/>
      <c r="F241" s="35"/>
    </row>
    <row r="242" spans="3:6" ht="15.75" customHeight="1">
      <c r="C242" s="34"/>
      <c r="D242" s="34"/>
      <c r="E242" s="34"/>
      <c r="F242" s="35"/>
    </row>
    <row r="243" spans="3:6" ht="15.75" customHeight="1">
      <c r="C243" s="34"/>
      <c r="D243" s="34"/>
      <c r="E243" s="34"/>
      <c r="F243" s="35"/>
    </row>
    <row r="244" spans="3:6" ht="15.75" customHeight="1">
      <c r="C244" s="34"/>
      <c r="D244" s="34"/>
      <c r="E244" s="34"/>
      <c r="F244" s="35"/>
    </row>
    <row r="245" spans="3:6" ht="15.75" customHeight="1">
      <c r="C245" s="34"/>
      <c r="D245" s="34"/>
      <c r="E245" s="34"/>
      <c r="F245" s="35"/>
    </row>
    <row r="246" spans="3:6" ht="15.75" customHeight="1">
      <c r="C246" s="34"/>
      <c r="D246" s="34"/>
      <c r="E246" s="34"/>
      <c r="F246" s="35"/>
    </row>
    <row r="247" spans="3:6" ht="15.75" customHeight="1">
      <c r="C247" s="34"/>
      <c r="D247" s="34"/>
      <c r="E247" s="34"/>
      <c r="F247" s="35"/>
    </row>
    <row r="248" spans="3:6" ht="15.75" customHeight="1">
      <c r="C248" s="34"/>
      <c r="D248" s="34"/>
      <c r="E248" s="34"/>
      <c r="F248" s="35"/>
    </row>
    <row r="249" spans="3:6" ht="15.75" customHeight="1">
      <c r="C249" s="34"/>
      <c r="D249" s="34"/>
      <c r="E249" s="34"/>
      <c r="F249" s="35"/>
    </row>
    <row r="250" spans="3:6" ht="15.75" customHeight="1">
      <c r="C250" s="34"/>
      <c r="D250" s="34"/>
      <c r="E250" s="34"/>
      <c r="F250" s="35"/>
    </row>
    <row r="251" spans="3:6" ht="15.75" customHeight="1">
      <c r="C251" s="34"/>
      <c r="D251" s="34"/>
      <c r="E251" s="34"/>
      <c r="F251" s="35"/>
    </row>
    <row r="252" spans="3:6" ht="15.75" customHeight="1">
      <c r="C252" s="34"/>
      <c r="D252" s="34"/>
      <c r="E252" s="34"/>
      <c r="F252" s="35"/>
    </row>
    <row r="253" spans="3:6" ht="15.75" customHeight="1">
      <c r="C253" s="34"/>
      <c r="D253" s="34"/>
      <c r="E253" s="34"/>
      <c r="F253" s="35"/>
    </row>
    <row r="254" spans="3:6" ht="15.75" customHeight="1">
      <c r="C254" s="34"/>
      <c r="D254" s="34"/>
      <c r="E254" s="34"/>
      <c r="F254" s="35"/>
    </row>
    <row r="255" spans="3:6" ht="15.75" customHeight="1">
      <c r="C255" s="34"/>
      <c r="D255" s="34"/>
      <c r="E255" s="34"/>
      <c r="F255" s="35"/>
    </row>
    <row r="256" spans="3:6" ht="15.75" customHeight="1">
      <c r="C256" s="34"/>
      <c r="D256" s="34"/>
      <c r="E256" s="34"/>
      <c r="F256" s="35"/>
    </row>
    <row r="257" spans="3:6" ht="15.75" customHeight="1">
      <c r="C257" s="34"/>
      <c r="D257" s="34"/>
      <c r="E257" s="34"/>
      <c r="F257" s="35"/>
    </row>
    <row r="258" spans="3:6" ht="15.75" customHeight="1">
      <c r="C258" s="34"/>
      <c r="D258" s="34"/>
      <c r="E258" s="34"/>
      <c r="F258" s="35"/>
    </row>
    <row r="259" spans="3:6" ht="15.75" customHeight="1">
      <c r="C259" s="34"/>
      <c r="D259" s="34"/>
      <c r="E259" s="34"/>
      <c r="F259" s="35"/>
    </row>
    <row r="260" spans="3:6" ht="15.75" customHeight="1">
      <c r="C260" s="34"/>
      <c r="D260" s="34"/>
      <c r="E260" s="34"/>
      <c r="F260" s="35"/>
    </row>
    <row r="261" spans="3:6" ht="15.75" customHeight="1">
      <c r="C261" s="34"/>
      <c r="D261" s="34"/>
      <c r="E261" s="34"/>
      <c r="F261" s="35"/>
    </row>
    <row r="262" spans="3:6" ht="15.75" customHeight="1">
      <c r="C262" s="34"/>
      <c r="D262" s="34"/>
      <c r="E262" s="34"/>
      <c r="F262" s="35"/>
    </row>
    <row r="263" spans="3:6" ht="15.75" customHeight="1">
      <c r="C263" s="34"/>
      <c r="D263" s="34"/>
      <c r="E263" s="34"/>
      <c r="F263" s="35"/>
    </row>
    <row r="264" spans="3:6" ht="15.75" customHeight="1">
      <c r="C264" s="34"/>
      <c r="D264" s="34"/>
      <c r="E264" s="34"/>
      <c r="F264" s="35"/>
    </row>
    <row r="265" spans="3:6" ht="15.75" customHeight="1">
      <c r="C265" s="34"/>
      <c r="D265" s="34"/>
      <c r="E265" s="34"/>
      <c r="F265" s="35"/>
    </row>
    <row r="266" spans="3:6" ht="15.75" customHeight="1">
      <c r="C266" s="34"/>
      <c r="D266" s="34"/>
      <c r="E266" s="34"/>
      <c r="F266" s="35"/>
    </row>
    <row r="267" spans="3:6" ht="15.75" customHeight="1">
      <c r="C267" s="34"/>
      <c r="D267" s="34"/>
      <c r="E267" s="34"/>
      <c r="F267" s="35"/>
    </row>
    <row r="268" spans="3:6" ht="15.75" customHeight="1">
      <c r="C268" s="34"/>
      <c r="D268" s="34"/>
      <c r="E268" s="34"/>
      <c r="F268" s="35"/>
    </row>
    <row r="269" spans="3:6" ht="15.75" customHeight="1">
      <c r="C269" s="34"/>
      <c r="D269" s="34"/>
      <c r="E269" s="34"/>
      <c r="F269" s="35"/>
    </row>
    <row r="270" spans="3:6" ht="15.75" customHeight="1">
      <c r="C270" s="34"/>
      <c r="D270" s="34"/>
      <c r="E270" s="34"/>
      <c r="F270" s="35"/>
    </row>
    <row r="271" spans="3:6" ht="15.75" customHeight="1">
      <c r="C271" s="34"/>
      <c r="D271" s="34"/>
      <c r="E271" s="34"/>
      <c r="F271" s="35"/>
    </row>
    <row r="272" spans="3:6" ht="15.75" customHeight="1">
      <c r="C272" s="34"/>
      <c r="D272" s="34"/>
      <c r="E272" s="34"/>
      <c r="F272" s="35"/>
    </row>
    <row r="273" spans="3:6" ht="15.75" customHeight="1">
      <c r="C273" s="34"/>
      <c r="D273" s="34"/>
      <c r="E273" s="34"/>
      <c r="F273" s="35"/>
    </row>
    <row r="274" spans="3:6" ht="15.75" customHeight="1">
      <c r="C274" s="34"/>
      <c r="D274" s="34"/>
      <c r="E274" s="34"/>
      <c r="F274" s="35"/>
    </row>
    <row r="275" spans="3:6" ht="15.75" customHeight="1">
      <c r="C275" s="34"/>
      <c r="D275" s="34"/>
      <c r="E275" s="34"/>
      <c r="F275" s="35"/>
    </row>
    <row r="276" spans="3:6" ht="15.75" customHeight="1">
      <c r="C276" s="34"/>
      <c r="D276" s="34"/>
      <c r="E276" s="34"/>
      <c r="F276" s="35"/>
    </row>
    <row r="277" spans="3:6" ht="15.75" customHeight="1">
      <c r="C277" s="34"/>
      <c r="D277" s="34"/>
      <c r="E277" s="34"/>
      <c r="F277" s="35"/>
    </row>
    <row r="278" spans="3:6" ht="15.75" customHeight="1">
      <c r="C278" s="34"/>
      <c r="D278" s="34"/>
      <c r="E278" s="34"/>
      <c r="F278" s="35"/>
    </row>
    <row r="279" spans="3:6" ht="15.75" customHeight="1">
      <c r="C279" s="34"/>
      <c r="D279" s="34"/>
      <c r="E279" s="34"/>
      <c r="F279" s="35"/>
    </row>
    <row r="280" spans="3:6" ht="15.75" customHeight="1">
      <c r="C280" s="34"/>
      <c r="D280" s="34"/>
      <c r="E280" s="34"/>
      <c r="F280" s="35"/>
    </row>
  </sheetData>
  <mergeCells count="2">
    <mergeCell ref="A1:H1"/>
    <mergeCell ref="F42:H42"/>
  </mergeCells>
  <conditionalFormatting sqref="F4:F35">
    <cfRule type="cellIs" dxfId="2" priority="1" operator="lessThan">
      <formula>1500</formula>
    </cfRule>
  </conditionalFormatting>
  <conditionalFormatting sqref="F4:F35">
    <cfRule type="cellIs" dxfId="1" priority="2" operator="between">
      <formula>1500</formula>
      <formula>2800</formula>
    </cfRule>
  </conditionalFormatting>
  <conditionalFormatting sqref="F4:F35">
    <cfRule type="cellIs" dxfId="0" priority="3" operator="greaterThan">
      <formula>2800</formula>
    </cfRule>
  </conditionalFormatting>
  <dataValidations count="1">
    <dataValidation type="list" allowBlank="1" showInputMessage="1" showErrorMessage="1" prompt=" - " sqref="A64" xr:uid="{00000000-0002-0000-0000-000000000000}">
      <formula1>$B$4:$B$35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44140625" defaultRowHeight="15" customHeight="1"/>
  <cols>
    <col min="1" max="11" width="10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baseColWidth="10" defaultColWidth="14.44140625" defaultRowHeight="15" customHeight="1"/>
  <cols>
    <col min="1" max="11" width="10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</dc:creator>
  <cp:lastModifiedBy>Italo</cp:lastModifiedBy>
  <dcterms:created xsi:type="dcterms:W3CDTF">2011-11-14T21:20:03Z</dcterms:created>
  <dcterms:modified xsi:type="dcterms:W3CDTF">2023-12-14T13:28:27Z</dcterms:modified>
</cp:coreProperties>
</file>